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PĆI DIO" sheetId="1" r:id="rId1"/>
    <sheet name="2016" sheetId="2" r:id="rId2"/>
    <sheet name="Sheet1" sheetId="3" r:id="rId3"/>
  </sheets>
  <definedNames>
    <definedName name="_xlnm.Print_Area" localSheetId="0">'OPĆI DIO'!$A$1:$H$23</definedName>
  </definedNames>
  <calcPr fullCalcOnLoad="1"/>
</workbook>
</file>

<file path=xl/sharedStrings.xml><?xml version="1.0" encoding="utf-8"?>
<sst xmlns="http://schemas.openxmlformats.org/spreadsheetml/2006/main" count="113" uniqueCount="81">
  <si>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</si>
  <si>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</si>
  <si>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</si>
  <si>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</si>
  <si>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</si>
  <si>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</si>
  <si>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</si>
  <si>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</si>
  <si>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</si>
  <si>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rashodi za zaposlene</t>
  </si>
  <si>
    <t>Ostali nespomenuti rashodi poslovanja</t>
  </si>
  <si>
    <t>OPĆI DIO</t>
  </si>
  <si>
    <t>PRIHODI UKUPNO</t>
  </si>
  <si>
    <t>RASHODI UKUPNO</t>
  </si>
  <si>
    <t>PRIHODI OD PRODAJE NEFINANCIJSKE IMOVINE</t>
  </si>
  <si>
    <t>OSNOVNA ŠKOLA FRANKA LISICE</t>
  </si>
  <si>
    <t>Polača 147; 23423 Polača</t>
  </si>
  <si>
    <t>A. PRIHODI I PRIMICI</t>
  </si>
  <si>
    <t>Konto</t>
  </si>
  <si>
    <t>Naziv konta</t>
  </si>
  <si>
    <t>Prihodi iz nadležnog proračuna za financiranje rashoda poslovanja</t>
  </si>
  <si>
    <t>Županija</t>
  </si>
  <si>
    <t>Ostali nespomenuti prihodi</t>
  </si>
  <si>
    <t>Prihodi za posebne namjene - OŠ</t>
  </si>
  <si>
    <t>UKUPNO PRIHODI I PRIMICI</t>
  </si>
  <si>
    <t>B. RASHODI I IZDACI</t>
  </si>
  <si>
    <t>Poz</t>
  </si>
  <si>
    <t>Službena putovanja</t>
  </si>
  <si>
    <t>Stručno usavršavanje djelatnika</t>
  </si>
  <si>
    <t>Uredski materijal i ostali mat.ras.</t>
  </si>
  <si>
    <t>Materijal i sirovine</t>
  </si>
  <si>
    <t>El.energija</t>
  </si>
  <si>
    <t>Motorni benzin i dizel gorivo</t>
  </si>
  <si>
    <t>Materijal i djelovi za tek.i inv.održ.</t>
  </si>
  <si>
    <t>Sitni inventar i autogume</t>
  </si>
  <si>
    <t>Usluge telefona, pošte i prijevoza</t>
  </si>
  <si>
    <t>Usluge tekućeg i invest.održ.</t>
  </si>
  <si>
    <t>Usluge promidžbe i informiranja</t>
  </si>
  <si>
    <t>Komunalne usluge</t>
  </si>
  <si>
    <t>Prijevoz učenika osnovnih škola</t>
  </si>
  <si>
    <t>Zdravstvene i veterinarske usluge</t>
  </si>
  <si>
    <t>Usluge odvjetnika i pravnog savjetnika</t>
  </si>
  <si>
    <t>Računalne usluge</t>
  </si>
  <si>
    <t>Premije osiguranja</t>
  </si>
  <si>
    <t>Članarine</t>
  </si>
  <si>
    <t>Pristojbe i naknade</t>
  </si>
  <si>
    <t>Bankarske usluge i usluge pl.prometa</t>
  </si>
  <si>
    <t>Zatezne kamate</t>
  </si>
  <si>
    <t>UKUPNO</t>
  </si>
  <si>
    <t>Uredski materijal</t>
  </si>
  <si>
    <t>UKUPNO RASHODI I IZDACI</t>
  </si>
  <si>
    <t xml:space="preserve">Ravnatelj: </t>
  </si>
  <si>
    <t>Boris Tokić, prof.</t>
  </si>
  <si>
    <t>1. MINISTARSTVO</t>
  </si>
  <si>
    <t>Plaće za redovan rad</t>
  </si>
  <si>
    <t>Doprinos za zdravstveno osiguranje</t>
  </si>
  <si>
    <t>Doprinosi za obv.osig. u sluč.nezaposl.</t>
  </si>
  <si>
    <t>Naknade za prijevoz na posao</t>
  </si>
  <si>
    <t>2. ŽUPANIJA</t>
  </si>
  <si>
    <t>3. PRIHODI POSEBNE NAMJENE</t>
  </si>
  <si>
    <t>Novčana nak.za nezap.osoba s invaliditetom</t>
  </si>
  <si>
    <t>Ministarstvo</t>
  </si>
  <si>
    <t>Ur.broj:2198-1-36-16-01</t>
  </si>
  <si>
    <t>PREDMET: Prijedlog Financijskog plana za 2017.-2019. godinu</t>
  </si>
  <si>
    <t>Plan 2017</t>
  </si>
  <si>
    <t>Projekcija plana
za 2018.</t>
  </si>
  <si>
    <t>Prijedlog plana 
za 2017.</t>
  </si>
  <si>
    <t>Projekcija plana 
za 2019.</t>
  </si>
  <si>
    <t>Plan prethodne godine 2016.</t>
  </si>
  <si>
    <t>Plan 2018</t>
  </si>
  <si>
    <t>Plan 2019</t>
  </si>
  <si>
    <t>Službena,radna i zaštitna odjeća</t>
  </si>
  <si>
    <t>Klasa:400-02/16-01/02</t>
  </si>
  <si>
    <t>Polača, 17. listopada 2016. godine</t>
  </si>
  <si>
    <r>
      <rPr>
        <sz val="14"/>
        <color indexed="8"/>
        <rFont val="Arial"/>
        <family val="2"/>
      </rPr>
      <t xml:space="preserve">PRIJEDLOG FINANCIJSKOG PLANA </t>
    </r>
    <r>
      <rPr>
        <b/>
        <i/>
        <sz val="14"/>
        <color indexed="8"/>
        <rFont val="Arial"/>
        <family val="2"/>
      </rPr>
      <t xml:space="preserve">OSNOVNA ŠKOLA FRANKA LISICE - Polača </t>
    </r>
    <r>
      <rPr>
        <sz val="14"/>
        <color indexed="8"/>
        <rFont val="Arial"/>
        <family val="2"/>
      </rPr>
      <t xml:space="preserve"> </t>
    </r>
    <r>
      <rPr>
        <b/>
        <i/>
        <sz val="14"/>
        <color indexed="8"/>
        <rFont val="Arial"/>
        <family val="2"/>
      </rPr>
      <t xml:space="preserve">ZA 2017. I       </t>
    </r>
    <r>
      <rPr>
        <b/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  PROJEKCIJA PLANA ZA  2018. I 2019. GODINU</t>
    </r>
  </si>
  <si>
    <t>Programi u osnovnom školstvu - Javne potrebe</t>
  </si>
  <si>
    <t>Ostali nesp.rash.posl.-Športski klubovi OŠ</t>
  </si>
  <si>
    <t>Ostali nesp.rash.posl.-eko grupe OŠ</t>
  </si>
  <si>
    <t>Ostali nesp.rash.posl.- tradicijska baština OŠ</t>
  </si>
  <si>
    <t>Ostali nesp.rash.posl.-medijska kultura OŠ</t>
  </si>
  <si>
    <t>Ostali nesp.rash.posl.-ostali programi OŠ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</si>
</sst>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(* #,##0.00_);_(* \(#,##0.00\);_(* &quot;-&quot;??_);_(@_)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color indexed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6" applyNumberFormat="0" applyAlignment="0" applyProtection="0"/>
    <xf numFmtId="0" fontId="15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5" fillId="0" borderId="0" applyNumberFormat="0" applyFill="0" applyBorder="0" applyAlignment="0" applyProtection="0"/>
  </cellStyleXfs>
  <cellXfs count="121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8" xfId="0" applyFont="1" applyBorder="1" applyAlignment="1" quotePrefix="1">
      <alignment horizontal="left" wrapText="1"/>
    </xf>
    <xf numFmtId="0" fontId="25" fillId="0" borderId="17" xfId="0" applyFont="1" applyBorder="1" applyAlignment="1" quotePrefix="1">
      <alignment horizontal="left" wrapText="1"/>
    </xf>
    <xf numFmtId="0" fontId="25" fillId="0" borderId="17" xfId="0" applyFont="1" applyBorder="1" applyAlignment="1" quotePrefix="1">
      <alignment horizontal="center" wrapText="1"/>
    </xf>
    <xf numFmtId="0" fontId="25" fillId="0" borderId="17" xfId="0" applyNumberFormat="1" applyFont="1" applyFill="1" applyBorder="1" applyAlignment="1" applyProtection="1" quotePrefix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Fill="1" applyBorder="1" applyAlignment="1" applyProtection="1">
      <alignment horizontal="right" wrapText="1"/>
      <protection/>
    </xf>
    <xf numFmtId="0" fontId="27" fillId="0" borderId="17" xfId="0" applyNumberFormat="1" applyFont="1" applyFill="1" applyBorder="1" applyAlignment="1" applyProtection="1">
      <alignment wrapText="1"/>
      <protection/>
    </xf>
    <xf numFmtId="3" fontId="25" fillId="0" borderId="18" xfId="0" applyNumberFormat="1" applyFont="1" applyBorder="1" applyAlignment="1">
      <alignment horizontal="right"/>
    </xf>
    <xf numFmtId="0" fontId="25" fillId="0" borderId="17" xfId="0" applyFont="1" applyBorder="1" applyAlignment="1" quotePrefix="1">
      <alignment horizontal="left"/>
    </xf>
    <xf numFmtId="0" fontId="25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19" xfId="0" applyFont="1" applyBorder="1" applyAlignment="1">
      <alignment/>
    </xf>
    <xf numFmtId="0" fontId="63" fillId="0" borderId="19" xfId="0" applyFont="1" applyBorder="1" applyAlignment="1">
      <alignment horizontal="center"/>
    </xf>
    <xf numFmtId="0" fontId="63" fillId="0" borderId="19" xfId="0" applyFont="1" applyBorder="1" applyAlignment="1">
      <alignment/>
    </xf>
    <xf numFmtId="4" fontId="63" fillId="0" borderId="19" xfId="0" applyNumberFormat="1" applyFont="1" applyBorder="1" applyAlignment="1">
      <alignment horizontal="right"/>
    </xf>
    <xf numFmtId="4" fontId="64" fillId="0" borderId="19" xfId="0" applyNumberFormat="1" applyFont="1" applyBorder="1" applyAlignment="1">
      <alignment horizontal="right"/>
    </xf>
    <xf numFmtId="4" fontId="65" fillId="47" borderId="19" xfId="0" applyNumberFormat="1" applyFont="1" applyFill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4" fillId="0" borderId="19" xfId="0" applyFont="1" applyBorder="1" applyAlignment="1">
      <alignment wrapText="1"/>
    </xf>
    <xf numFmtId="0" fontId="32" fillId="0" borderId="19" xfId="0" applyFont="1" applyBorder="1" applyAlignment="1">
      <alignment/>
    </xf>
    <xf numFmtId="0" fontId="66" fillId="0" borderId="19" xfId="0" applyFont="1" applyBorder="1" applyAlignment="1">
      <alignment/>
    </xf>
    <xf numFmtId="4" fontId="66" fillId="0" borderId="19" xfId="0" applyNumberFormat="1" applyFont="1" applyBorder="1" applyAlignment="1">
      <alignment horizontal="right"/>
    </xf>
    <xf numFmtId="4" fontId="66" fillId="0" borderId="19" xfId="0" applyNumberFormat="1" applyFont="1" applyBorder="1" applyAlignment="1">
      <alignment/>
    </xf>
    <xf numFmtId="0" fontId="0" fillId="0" borderId="0" xfId="0" applyAlignment="1">
      <alignment/>
    </xf>
    <xf numFmtId="4" fontId="64" fillId="0" borderId="19" xfId="0" applyNumberFormat="1" applyFont="1" applyBorder="1" applyAlignment="1">
      <alignment/>
    </xf>
    <xf numFmtId="0" fontId="64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33" fillId="0" borderId="17" xfId="0" applyFont="1" applyBorder="1" applyAlignment="1">
      <alignment horizontal="left"/>
    </xf>
    <xf numFmtId="0" fontId="0" fillId="0" borderId="19" xfId="0" applyNumberFormat="1" applyFill="1" applyBorder="1" applyAlignment="1" applyProtection="1">
      <alignment/>
      <protection/>
    </xf>
    <xf numFmtId="0" fontId="63" fillId="0" borderId="19" xfId="0" applyFont="1" applyBorder="1" applyAlignment="1">
      <alignment horizontal="center" wrapText="1"/>
    </xf>
    <xf numFmtId="4" fontId="67" fillId="0" borderId="19" xfId="0" applyNumberFormat="1" applyFont="1" applyBorder="1" applyAlignment="1">
      <alignment/>
    </xf>
    <xf numFmtId="4" fontId="35" fillId="0" borderId="19" xfId="0" applyNumberFormat="1" applyFont="1" applyFill="1" applyBorder="1" applyAlignment="1" applyProtection="1">
      <alignment/>
      <protection/>
    </xf>
    <xf numFmtId="4" fontId="67" fillId="0" borderId="19" xfId="0" applyNumberFormat="1" applyFont="1" applyBorder="1" applyAlignment="1">
      <alignment wrapText="1"/>
    </xf>
    <xf numFmtId="4" fontId="68" fillId="0" borderId="19" xfId="0" applyNumberFormat="1" applyFont="1" applyBorder="1" applyAlignment="1">
      <alignment/>
    </xf>
    <xf numFmtId="0" fontId="34" fillId="0" borderId="19" xfId="0" applyNumberFormat="1" applyFont="1" applyFill="1" applyBorder="1" applyAlignment="1" applyProtection="1">
      <alignment horizontal="center" wrapText="1"/>
      <protection/>
    </xf>
    <xf numFmtId="4" fontId="69" fillId="0" borderId="19" xfId="0" applyNumberFormat="1" applyFont="1" applyBorder="1" applyAlignment="1">
      <alignment horizontal="right"/>
    </xf>
    <xf numFmtId="4" fontId="66" fillId="47" borderId="19" xfId="0" applyNumberFormat="1" applyFont="1" applyFill="1" applyBorder="1" applyAlignment="1">
      <alignment vertical="top" wrapText="1"/>
    </xf>
    <xf numFmtId="4" fontId="70" fillId="47" borderId="19" xfId="0" applyNumberFormat="1" applyFont="1" applyFill="1" applyBorder="1" applyAlignment="1">
      <alignment horizontal="right"/>
    </xf>
    <xf numFmtId="0" fontId="35" fillId="0" borderId="21" xfId="0" applyFont="1" applyBorder="1" applyAlignment="1">
      <alignment horizontal="center" wrapText="1"/>
    </xf>
    <xf numFmtId="0" fontId="67" fillId="0" borderId="19" xfId="0" applyFont="1" applyBorder="1" applyAlignment="1">
      <alignment/>
    </xf>
    <xf numFmtId="0" fontId="32" fillId="0" borderId="0" xfId="0" applyFont="1" applyBorder="1" applyAlignment="1">
      <alignment/>
    </xf>
    <xf numFmtId="0" fontId="63" fillId="0" borderId="0" xfId="0" applyFont="1" applyBorder="1" applyAlignment="1">
      <alignment/>
    </xf>
    <xf numFmtId="4" fontId="68" fillId="0" borderId="0" xfId="0" applyNumberFormat="1" applyFont="1" applyBorder="1" applyAlignment="1">
      <alignment/>
    </xf>
    <xf numFmtId="4" fontId="63" fillId="0" borderId="0" xfId="0" applyNumberFormat="1" applyFont="1" applyBorder="1" applyAlignment="1">
      <alignment horizontal="right" indent="1"/>
    </xf>
    <xf numFmtId="4" fontId="64" fillId="0" borderId="0" xfId="0" applyNumberFormat="1" applyFont="1" applyBorder="1" applyAlignment="1">
      <alignment horizontal="right" indent="1"/>
    </xf>
    <xf numFmtId="0" fontId="64" fillId="0" borderId="0" xfId="0" applyFont="1" applyBorder="1" applyAlignment="1">
      <alignment/>
    </xf>
    <xf numFmtId="0" fontId="66" fillId="0" borderId="0" xfId="0" applyFont="1" applyBorder="1" applyAlignment="1">
      <alignment/>
    </xf>
    <xf numFmtId="4" fontId="66" fillId="0" borderId="0" xfId="0" applyNumberFormat="1" applyFont="1" applyBorder="1" applyAlignment="1">
      <alignment horizontal="right"/>
    </xf>
    <xf numFmtId="4" fontId="69" fillId="0" borderId="0" xfId="0" applyNumberFormat="1" applyFont="1" applyBorder="1" applyAlignment="1">
      <alignment horizontal="right"/>
    </xf>
    <xf numFmtId="0" fontId="64" fillId="0" borderId="20" xfId="0" applyFont="1" applyBorder="1" applyAlignment="1">
      <alignment/>
    </xf>
    <xf numFmtId="0" fontId="35" fillId="0" borderId="19" xfId="0" applyFont="1" applyBorder="1" applyAlignment="1">
      <alignment horizontal="center" wrapText="1"/>
    </xf>
    <xf numFmtId="4" fontId="25" fillId="0" borderId="19" xfId="0" applyNumberFormat="1" applyFont="1" applyBorder="1" applyAlignment="1">
      <alignment horizontal="right"/>
    </xf>
    <xf numFmtId="4" fontId="25" fillId="0" borderId="19" xfId="0" applyNumberFormat="1" applyFont="1" applyFill="1" applyBorder="1" applyAlignment="1" applyProtection="1">
      <alignment wrapText="1"/>
      <protection/>
    </xf>
    <xf numFmtId="4" fontId="68" fillId="0" borderId="19" xfId="0" applyNumberFormat="1" applyFont="1" applyBorder="1" applyAlignment="1">
      <alignment/>
    </xf>
    <xf numFmtId="4" fontId="63" fillId="0" borderId="19" xfId="0" applyNumberFormat="1" applyFont="1" applyBorder="1" applyAlignment="1">
      <alignment/>
    </xf>
    <xf numFmtId="4" fontId="64" fillId="0" borderId="19" xfId="0" applyNumberFormat="1" applyFont="1" applyBorder="1" applyAlignment="1">
      <alignment/>
    </xf>
    <xf numFmtId="4" fontId="64" fillId="0" borderId="19" xfId="0" applyNumberFormat="1" applyFont="1" applyFill="1" applyBorder="1" applyAlignment="1">
      <alignment wrapText="1"/>
    </xf>
    <xf numFmtId="4" fontId="63" fillId="0" borderId="0" xfId="0" applyNumberFormat="1" applyFont="1" applyBorder="1" applyAlignment="1">
      <alignment/>
    </xf>
    <xf numFmtId="4" fontId="64" fillId="0" borderId="0" xfId="0" applyNumberFormat="1" applyFont="1" applyBorder="1" applyAlignment="1">
      <alignment/>
    </xf>
    <xf numFmtId="0" fontId="64" fillId="0" borderId="18" xfId="0" applyFont="1" applyBorder="1" applyAlignment="1">
      <alignment/>
    </xf>
    <xf numFmtId="0" fontId="66" fillId="0" borderId="21" xfId="0" applyFont="1" applyBorder="1" applyAlignment="1">
      <alignment/>
    </xf>
    <xf numFmtId="4" fontId="66" fillId="0" borderId="21" xfId="0" applyNumberFormat="1" applyFont="1" applyBorder="1" applyAlignment="1">
      <alignment horizontal="right"/>
    </xf>
    <xf numFmtId="4" fontId="36" fillId="0" borderId="19" xfId="0" applyNumberFormat="1" applyFont="1" applyFill="1" applyBorder="1" applyAlignment="1" applyProtection="1">
      <alignment/>
      <protection/>
    </xf>
    <xf numFmtId="0" fontId="64" fillId="0" borderId="22" xfId="0" applyFont="1" applyBorder="1" applyAlignment="1">
      <alignment/>
    </xf>
    <xf numFmtId="0" fontId="64" fillId="0" borderId="23" xfId="0" applyFont="1" applyBorder="1" applyAlignment="1">
      <alignment/>
    </xf>
    <xf numFmtId="0" fontId="64" fillId="0" borderId="17" xfId="0" applyFont="1" applyBorder="1" applyAlignment="1">
      <alignment/>
    </xf>
    <xf numFmtId="0" fontId="66" fillId="0" borderId="17" xfId="0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18" xfId="0" applyNumberFormat="1" applyFont="1" applyFill="1" applyBorder="1" applyAlignment="1" applyProtection="1" quotePrefix="1">
      <alignment horizontal="left" wrapText="1"/>
      <protection/>
    </xf>
    <xf numFmtId="0" fontId="29" fillId="0" borderId="17" xfId="0" applyNumberFormat="1" applyFont="1" applyFill="1" applyBorder="1" applyAlignment="1" applyProtection="1">
      <alignment wrapText="1"/>
      <protection/>
    </xf>
    <xf numFmtId="0" fontId="28" fillId="0" borderId="18" xfId="0" applyNumberFormat="1" applyFont="1" applyFill="1" applyBorder="1" applyAlignment="1" applyProtection="1">
      <alignment horizontal="left" wrapText="1"/>
      <protection/>
    </xf>
    <xf numFmtId="0" fontId="25" fillId="0" borderId="18" xfId="0" applyNumberFormat="1" applyFont="1" applyFill="1" applyBorder="1" applyAlignment="1" applyProtection="1">
      <alignment horizontal="left" wrapText="1"/>
      <protection/>
    </xf>
    <xf numFmtId="0" fontId="27" fillId="0" borderId="17" xfId="0" applyNumberFormat="1" applyFont="1" applyFill="1" applyBorder="1" applyAlignment="1" applyProtection="1">
      <alignment wrapText="1"/>
      <protection/>
    </xf>
    <xf numFmtId="0" fontId="22" fillId="0" borderId="17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0" borderId="18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65" fillId="47" borderId="18" xfId="0" applyFont="1" applyFill="1" applyBorder="1" applyAlignment="1">
      <alignment/>
    </xf>
    <xf numFmtId="0" fontId="71" fillId="47" borderId="17" xfId="0" applyFont="1" applyFill="1" applyBorder="1" applyAlignment="1">
      <alignment/>
    </xf>
    <xf numFmtId="0" fontId="71" fillId="47" borderId="21" xfId="0" applyFont="1" applyFill="1" applyBorder="1" applyAlignment="1">
      <alignment/>
    </xf>
    <xf numFmtId="0" fontId="65" fillId="47" borderId="18" xfId="0" applyFont="1" applyFill="1" applyBorder="1" applyAlignment="1">
      <alignment vertical="top" wrapText="1"/>
    </xf>
    <xf numFmtId="0" fontId="65" fillId="47" borderId="17" xfId="0" applyFont="1" applyFill="1" applyBorder="1" applyAlignment="1">
      <alignment vertical="top" wrapText="1"/>
    </xf>
    <xf numFmtId="0" fontId="65" fillId="47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0" xfId="0" applyFont="1" applyAlignment="1">
      <alignment/>
    </xf>
    <xf numFmtId="0" fontId="64" fillId="0" borderId="18" xfId="0" applyFont="1" applyBorder="1" applyAlignment="1">
      <alignment/>
    </xf>
    <xf numFmtId="0" fontId="0" fillId="0" borderId="21" xfId="0" applyBorder="1" applyAlignment="1">
      <alignment/>
    </xf>
    <xf numFmtId="0" fontId="63" fillId="0" borderId="18" xfId="0" applyFont="1" applyBorder="1" applyAlignment="1">
      <alignment wrapText="1"/>
    </xf>
    <xf numFmtId="0" fontId="61" fillId="0" borderId="21" xfId="0" applyFont="1" applyBorder="1" applyAlignment="1">
      <alignment wrapText="1"/>
    </xf>
    <xf numFmtId="0" fontId="63" fillId="0" borderId="18" xfId="0" applyFont="1" applyBorder="1" applyAlignment="1">
      <alignment/>
    </xf>
    <xf numFmtId="0" fontId="61" fillId="0" borderId="21" xfId="0" applyFont="1" applyBorder="1" applyAlignment="1">
      <alignment/>
    </xf>
    <xf numFmtId="0" fontId="0" fillId="0" borderId="21" xfId="0" applyNumberFormat="1" applyFon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7">
      <selection activeCell="H7" sqref="H7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23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61.5" customHeight="1">
      <c r="A1" s="91" t="s">
        <v>74</v>
      </c>
      <c r="B1" s="91"/>
      <c r="C1" s="91"/>
      <c r="D1" s="91"/>
      <c r="E1" s="91"/>
      <c r="F1" s="91"/>
      <c r="G1" s="91"/>
      <c r="H1" s="91"/>
    </row>
    <row r="2" spans="1:8" s="4" customFormat="1" ht="26.25" customHeight="1">
      <c r="A2" s="91" t="s">
        <v>11</v>
      </c>
      <c r="B2" s="91"/>
      <c r="C2" s="91"/>
      <c r="D2" s="91"/>
      <c r="E2" s="91"/>
      <c r="F2" s="91"/>
      <c r="G2" s="102"/>
      <c r="H2" s="102"/>
    </row>
    <row r="3" spans="1:8" ht="25.5" customHeight="1">
      <c r="A3" s="91"/>
      <c r="B3" s="91"/>
      <c r="C3" s="91"/>
      <c r="D3" s="91"/>
      <c r="E3" s="91"/>
      <c r="F3" s="91"/>
      <c r="G3" s="91"/>
      <c r="H3" s="93"/>
    </row>
    <row r="4" spans="1:5" ht="9" customHeight="1">
      <c r="A4" s="5"/>
      <c r="B4" s="6"/>
      <c r="C4" s="6"/>
      <c r="D4" s="6"/>
      <c r="E4" s="6"/>
    </row>
    <row r="5" spans="1:9" ht="27.75" customHeight="1">
      <c r="A5" s="7"/>
      <c r="B5" s="8"/>
      <c r="C5" s="8"/>
      <c r="D5" s="9"/>
      <c r="E5" s="10"/>
      <c r="F5" s="11" t="s">
        <v>66</v>
      </c>
      <c r="G5" s="11" t="s">
        <v>65</v>
      </c>
      <c r="H5" s="12" t="s">
        <v>67</v>
      </c>
      <c r="I5" s="13"/>
    </row>
    <row r="6" spans="1:9" ht="27.75" customHeight="1">
      <c r="A6" s="96" t="s">
        <v>12</v>
      </c>
      <c r="B6" s="95"/>
      <c r="C6" s="95"/>
      <c r="D6" s="95"/>
      <c r="E6" s="101"/>
      <c r="F6" s="76">
        <v>3539335.7</v>
      </c>
      <c r="G6" s="76">
        <v>3552931.09</v>
      </c>
      <c r="H6" s="76">
        <v>3566644.21</v>
      </c>
      <c r="I6" s="24"/>
    </row>
    <row r="7" spans="1:8" ht="22.5" customHeight="1">
      <c r="A7" s="96" t="s">
        <v>0</v>
      </c>
      <c r="B7" s="95"/>
      <c r="C7" s="95"/>
      <c r="D7" s="95"/>
      <c r="E7" s="101"/>
      <c r="F7" s="14"/>
      <c r="G7" s="14"/>
      <c r="H7" s="14"/>
    </row>
    <row r="8" spans="1:8" ht="22.5" customHeight="1">
      <c r="A8" s="103" t="s">
        <v>14</v>
      </c>
      <c r="B8" s="101"/>
      <c r="C8" s="101"/>
      <c r="D8" s="101"/>
      <c r="E8" s="101"/>
      <c r="F8" s="14"/>
      <c r="G8" s="14"/>
      <c r="H8" s="14"/>
    </row>
    <row r="9" spans="1:8" ht="22.5" customHeight="1">
      <c r="A9" s="25" t="s">
        <v>13</v>
      </c>
      <c r="B9" s="1"/>
      <c r="C9" s="1"/>
      <c r="D9" s="1"/>
      <c r="E9" s="1"/>
      <c r="F9" s="75">
        <f>F6</f>
        <v>3539335.7</v>
      </c>
      <c r="G9" s="75">
        <f>G6</f>
        <v>3552931.09</v>
      </c>
      <c r="H9" s="75">
        <f>H6</f>
        <v>3566644.21</v>
      </c>
    </row>
    <row r="10" spans="1:8" ht="22.5" customHeight="1">
      <c r="A10" s="94" t="s">
        <v>1</v>
      </c>
      <c r="B10" s="95"/>
      <c r="C10" s="95"/>
      <c r="D10" s="95"/>
      <c r="E10" s="104"/>
      <c r="F10" s="15"/>
      <c r="G10" s="15"/>
      <c r="H10" s="15"/>
    </row>
    <row r="11" spans="1:8" ht="22.5" customHeight="1">
      <c r="A11" s="103" t="s">
        <v>2</v>
      </c>
      <c r="B11" s="101"/>
      <c r="C11" s="101"/>
      <c r="D11" s="101"/>
      <c r="E11" s="101"/>
      <c r="F11" s="15"/>
      <c r="G11" s="15"/>
      <c r="H11" s="15"/>
    </row>
    <row r="12" spans="1:8" ht="22.5" customHeight="1">
      <c r="A12" s="94" t="s">
        <v>3</v>
      </c>
      <c r="B12" s="95"/>
      <c r="C12" s="95"/>
      <c r="D12" s="95"/>
      <c r="E12" s="95"/>
      <c r="F12" s="15">
        <f>+F6-F9</f>
        <v>0</v>
      </c>
      <c r="G12" s="15">
        <f>+G6-G9</f>
        <v>0</v>
      </c>
      <c r="H12" s="15">
        <f>+H6-H9</f>
        <v>0</v>
      </c>
    </row>
    <row r="13" spans="1:8" ht="25.5" customHeight="1">
      <c r="A13" s="91"/>
      <c r="B13" s="92"/>
      <c r="C13" s="92"/>
      <c r="D13" s="92"/>
      <c r="E13" s="92"/>
      <c r="F13" s="93"/>
      <c r="G13" s="93"/>
      <c r="H13" s="93"/>
    </row>
    <row r="14" spans="1:8" ht="27.75" customHeight="1">
      <c r="A14" s="7"/>
      <c r="B14" s="8"/>
      <c r="C14" s="8"/>
      <c r="D14" s="9"/>
      <c r="E14" s="10"/>
      <c r="F14" s="11" t="s">
        <v>66</v>
      </c>
      <c r="G14" s="11" t="s">
        <v>65</v>
      </c>
      <c r="H14" s="12" t="s">
        <v>67</v>
      </c>
    </row>
    <row r="15" spans="1:8" ht="22.5" customHeight="1">
      <c r="A15" s="97" t="s">
        <v>4</v>
      </c>
      <c r="B15" s="98"/>
      <c r="C15" s="98"/>
      <c r="D15" s="98"/>
      <c r="E15" s="99"/>
      <c r="F15" s="17">
        <v>0</v>
      </c>
      <c r="G15" s="17">
        <v>0</v>
      </c>
      <c r="H15" s="15">
        <v>0</v>
      </c>
    </row>
    <row r="16" spans="1:8" s="3" customFormat="1" ht="25.5" customHeight="1">
      <c r="A16" s="100"/>
      <c r="B16" s="92"/>
      <c r="C16" s="92"/>
      <c r="D16" s="92"/>
      <c r="E16" s="92"/>
      <c r="F16" s="93"/>
      <c r="G16" s="93"/>
      <c r="H16" s="93"/>
    </row>
    <row r="17" spans="1:8" s="3" customFormat="1" ht="27.75" customHeight="1">
      <c r="A17" s="7"/>
      <c r="B17" s="8"/>
      <c r="C17" s="8"/>
      <c r="D17" s="9"/>
      <c r="E17" s="10"/>
      <c r="F17" s="11" t="s">
        <v>66</v>
      </c>
      <c r="G17" s="11" t="s">
        <v>65</v>
      </c>
      <c r="H17" s="12" t="s">
        <v>67</v>
      </c>
    </row>
    <row r="18" spans="1:8" s="3" customFormat="1" ht="22.5" customHeight="1">
      <c r="A18" s="96" t="s">
        <v>5</v>
      </c>
      <c r="B18" s="95"/>
      <c r="C18" s="95"/>
      <c r="D18" s="95"/>
      <c r="E18" s="95"/>
      <c r="F18" s="14">
        <v>0</v>
      </c>
      <c r="G18" s="14">
        <v>0</v>
      </c>
      <c r="H18" s="14">
        <v>0</v>
      </c>
    </row>
    <row r="19" spans="1:8" s="3" customFormat="1" ht="22.5" customHeight="1">
      <c r="A19" s="96" t="s">
        <v>6</v>
      </c>
      <c r="B19" s="95"/>
      <c r="C19" s="95"/>
      <c r="D19" s="95"/>
      <c r="E19" s="95"/>
      <c r="F19" s="14">
        <v>0</v>
      </c>
      <c r="G19" s="14">
        <v>0</v>
      </c>
      <c r="H19" s="14">
        <v>0</v>
      </c>
    </row>
    <row r="20" spans="1:8" s="3" customFormat="1" ht="22.5" customHeight="1">
      <c r="A20" s="94" t="s">
        <v>7</v>
      </c>
      <c r="B20" s="95"/>
      <c r="C20" s="95"/>
      <c r="D20" s="95"/>
      <c r="E20" s="95"/>
      <c r="F20" s="14">
        <v>0</v>
      </c>
      <c r="G20" s="14">
        <v>0</v>
      </c>
      <c r="H20" s="14">
        <v>0</v>
      </c>
    </row>
    <row r="21" spans="1:8" s="3" customFormat="1" ht="15" customHeight="1">
      <c r="A21" s="18"/>
      <c r="B21" s="19"/>
      <c r="C21" s="16"/>
      <c r="D21" s="20"/>
      <c r="E21" s="19"/>
      <c r="F21" s="21"/>
      <c r="G21" s="21"/>
      <c r="H21" s="21"/>
    </row>
    <row r="22" spans="1:8" s="3" customFormat="1" ht="22.5" customHeight="1">
      <c r="A22" s="94" t="s">
        <v>8</v>
      </c>
      <c r="B22" s="95"/>
      <c r="C22" s="95"/>
      <c r="D22" s="95"/>
      <c r="E22" s="95"/>
      <c r="F22" s="14">
        <v>0</v>
      </c>
      <c r="G22" s="14">
        <v>0</v>
      </c>
      <c r="H22" s="14">
        <f>SUM(H12,H15,H20)</f>
        <v>0</v>
      </c>
    </row>
    <row r="23" spans="1:5" s="3" customFormat="1" ht="18" customHeight="1">
      <c r="A23" s="22"/>
      <c r="B23" s="6"/>
      <c r="C23" s="6"/>
      <c r="D23" s="6"/>
      <c r="E23" s="6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61">
      <selection activeCell="G64" sqref="G64"/>
    </sheetView>
  </sheetViews>
  <sheetFormatPr defaultColWidth="9.140625" defaultRowHeight="12.75"/>
  <cols>
    <col min="1" max="2" width="7.140625" style="0" customWidth="1"/>
    <col min="3" max="3" width="56.140625" style="0" customWidth="1"/>
    <col min="4" max="4" width="13.28125" style="0" customWidth="1"/>
    <col min="5" max="5" width="14.8515625" style="0" customWidth="1"/>
    <col min="6" max="6" width="14.140625" style="0" customWidth="1"/>
    <col min="7" max="7" width="13.57421875" style="0" customWidth="1"/>
  </cols>
  <sheetData>
    <row r="1" spans="1:5" ht="15">
      <c r="A1" s="26" t="s">
        <v>15</v>
      </c>
      <c r="B1" s="27"/>
      <c r="C1" s="27"/>
      <c r="D1" s="27"/>
      <c r="E1" s="27"/>
    </row>
    <row r="2" spans="1:5" ht="15">
      <c r="A2" s="26" t="s">
        <v>16</v>
      </c>
      <c r="B2" s="27"/>
      <c r="C2" s="27"/>
      <c r="D2" s="27"/>
      <c r="E2" s="27"/>
    </row>
    <row r="3" spans="1:5" ht="15">
      <c r="A3" s="28" t="s">
        <v>72</v>
      </c>
      <c r="B3" s="29"/>
      <c r="C3" s="29"/>
      <c r="D3" s="29"/>
      <c r="E3" s="29"/>
    </row>
    <row r="4" spans="1:5" ht="15">
      <c r="A4" s="28" t="s">
        <v>62</v>
      </c>
      <c r="B4" s="29"/>
      <c r="C4" s="29"/>
      <c r="D4" s="29"/>
      <c r="E4" s="29"/>
    </row>
    <row r="5" spans="1:5" ht="15">
      <c r="A5" s="28" t="s">
        <v>73</v>
      </c>
      <c r="B5" s="29"/>
      <c r="C5" s="29"/>
      <c r="D5" s="29"/>
      <c r="E5" s="29"/>
    </row>
    <row r="6" spans="1:5" ht="10.5" customHeight="1">
      <c r="A6" s="26"/>
      <c r="B6" s="27"/>
      <c r="C6" s="27"/>
      <c r="D6" s="27"/>
      <c r="E6" s="27"/>
    </row>
    <row r="7" spans="1:5" ht="4.5" customHeight="1">
      <c r="A7" s="28"/>
      <c r="B7" s="30"/>
      <c r="C7" s="30"/>
      <c r="D7" s="30"/>
      <c r="E7" s="30"/>
    </row>
    <row r="8" spans="1:5" ht="15">
      <c r="A8" s="111" t="s">
        <v>63</v>
      </c>
      <c r="B8" s="112"/>
      <c r="C8" s="112"/>
      <c r="D8" s="112"/>
      <c r="E8" s="113"/>
    </row>
    <row r="9" spans="1:5" ht="15">
      <c r="A9" s="31"/>
      <c r="B9" s="32"/>
      <c r="C9" s="32"/>
      <c r="D9" s="49"/>
      <c r="E9" s="32"/>
    </row>
    <row r="10" spans="1:5" ht="15">
      <c r="A10" s="31" t="s">
        <v>17</v>
      </c>
      <c r="B10" s="32"/>
      <c r="C10" s="32"/>
      <c r="D10" s="49"/>
      <c r="E10" s="32"/>
    </row>
    <row r="11" spans="1:7" ht="38.25" customHeight="1">
      <c r="A11" s="33" t="s">
        <v>18</v>
      </c>
      <c r="B11" s="114" t="s">
        <v>19</v>
      </c>
      <c r="C11" s="115"/>
      <c r="D11" s="62" t="s">
        <v>68</v>
      </c>
      <c r="E11" s="53" t="s">
        <v>64</v>
      </c>
      <c r="F11" s="58" t="s">
        <v>69</v>
      </c>
      <c r="G11" s="58" t="s">
        <v>70</v>
      </c>
    </row>
    <row r="12" spans="1:7" ht="18" customHeight="1">
      <c r="A12" s="35">
        <v>67111</v>
      </c>
      <c r="B12" s="116" t="s">
        <v>20</v>
      </c>
      <c r="C12" s="117"/>
      <c r="D12" s="36">
        <f>D13+D14</f>
        <v>3557385.7</v>
      </c>
      <c r="E12" s="36">
        <f>E13+E14</f>
        <v>3536085.7</v>
      </c>
      <c r="F12" s="36">
        <f>F13+F14</f>
        <v>3549631.09</v>
      </c>
      <c r="G12" s="36">
        <f>G13+G14</f>
        <v>3563244.2069499996</v>
      </c>
    </row>
    <row r="13" spans="1:7" ht="15">
      <c r="A13" s="35"/>
      <c r="B13" s="114" t="s">
        <v>61</v>
      </c>
      <c r="C13" s="120"/>
      <c r="D13" s="37">
        <f>D29</f>
        <v>2977310</v>
      </c>
      <c r="E13" s="37">
        <f>E29</f>
        <v>2977310</v>
      </c>
      <c r="F13" s="37">
        <f>F29</f>
        <v>2990855.39</v>
      </c>
      <c r="G13" s="37">
        <f>G29</f>
        <v>3004468.50695</v>
      </c>
    </row>
    <row r="14" spans="1:7" ht="15">
      <c r="A14" s="33"/>
      <c r="B14" s="114" t="s">
        <v>21</v>
      </c>
      <c r="C14" s="115"/>
      <c r="D14" s="37">
        <f>D57+D65</f>
        <v>580075.7</v>
      </c>
      <c r="E14" s="37">
        <f>E57</f>
        <v>558775.7</v>
      </c>
      <c r="F14" s="37">
        <f>F57</f>
        <v>558775.7</v>
      </c>
      <c r="G14" s="37">
        <f>G57</f>
        <v>558775.7</v>
      </c>
    </row>
    <row r="15" spans="1:7" ht="15">
      <c r="A15" s="35">
        <v>6526</v>
      </c>
      <c r="B15" s="118" t="s">
        <v>22</v>
      </c>
      <c r="C15" s="119"/>
      <c r="D15" s="36">
        <f>D16</f>
        <v>2825</v>
      </c>
      <c r="E15" s="36">
        <f>E16</f>
        <v>3250</v>
      </c>
      <c r="F15" s="36">
        <f>F16</f>
        <v>3300</v>
      </c>
      <c r="G15" s="36">
        <f>G16</f>
        <v>3400</v>
      </c>
    </row>
    <row r="16" spans="1:7" ht="15">
      <c r="A16" s="33">
        <v>6526</v>
      </c>
      <c r="B16" s="114" t="s">
        <v>23</v>
      </c>
      <c r="C16" s="115"/>
      <c r="D16" s="37">
        <f>D73</f>
        <v>2825</v>
      </c>
      <c r="E16" s="37">
        <f>E73</f>
        <v>3250</v>
      </c>
      <c r="F16" s="37">
        <f>F73</f>
        <v>3300</v>
      </c>
      <c r="G16" s="37">
        <f>G73</f>
        <v>3400</v>
      </c>
    </row>
    <row r="17" spans="1:7" ht="15.75">
      <c r="A17" s="105" t="s">
        <v>24</v>
      </c>
      <c r="B17" s="106"/>
      <c r="C17" s="107"/>
      <c r="D17" s="61">
        <f>D12+D15</f>
        <v>3560210.7</v>
      </c>
      <c r="E17" s="38">
        <f>E12+E15</f>
        <v>3539335.7</v>
      </c>
      <c r="F17" s="61">
        <f>F12+F15</f>
        <v>3552931.09</v>
      </c>
      <c r="G17" s="61">
        <f>G12+G15</f>
        <v>3566644.2069499996</v>
      </c>
    </row>
    <row r="18" spans="1:5" ht="6.75" customHeight="1">
      <c r="A18" s="39"/>
      <c r="B18" s="40"/>
      <c r="C18" s="40"/>
      <c r="D18" s="40"/>
      <c r="E18" s="40"/>
    </row>
    <row r="19" spans="1:5" ht="24" customHeight="1">
      <c r="A19" s="39" t="s">
        <v>25</v>
      </c>
      <c r="B19" s="40"/>
      <c r="C19" s="40"/>
      <c r="D19" s="40"/>
      <c r="E19" s="40"/>
    </row>
    <row r="20" spans="1:5" ht="8.25" customHeight="1">
      <c r="A20" s="39"/>
      <c r="B20" s="40"/>
      <c r="C20" s="40"/>
      <c r="D20" s="40"/>
      <c r="E20" s="40"/>
    </row>
    <row r="21" spans="1:7" ht="20.25" customHeight="1">
      <c r="A21" s="51" t="s">
        <v>53</v>
      </c>
      <c r="B21" s="41"/>
      <c r="C21" s="41"/>
      <c r="D21" s="41"/>
      <c r="E21" s="50"/>
      <c r="F21" s="52"/>
      <c r="G21" s="52"/>
    </row>
    <row r="22" spans="1:7" ht="26.25">
      <c r="A22" s="42" t="s">
        <v>26</v>
      </c>
      <c r="B22" s="33" t="s">
        <v>18</v>
      </c>
      <c r="C22" s="33" t="s">
        <v>19</v>
      </c>
      <c r="D22" s="62" t="s">
        <v>68</v>
      </c>
      <c r="E22" s="53" t="s">
        <v>64</v>
      </c>
      <c r="F22" s="58" t="s">
        <v>69</v>
      </c>
      <c r="G22" s="58" t="s">
        <v>70</v>
      </c>
    </row>
    <row r="23" spans="1:7" ht="15">
      <c r="A23" s="42"/>
      <c r="B23" s="33">
        <v>3111</v>
      </c>
      <c r="C23" s="33" t="s">
        <v>54</v>
      </c>
      <c r="D23" s="54">
        <v>2311500</v>
      </c>
      <c r="E23" s="79">
        <v>2311500</v>
      </c>
      <c r="F23" s="80">
        <f>(E23*0.5)/100+E23</f>
        <v>2323057.5</v>
      </c>
      <c r="G23" s="80">
        <f>(F23*0.5)/100+F23</f>
        <v>2334672.7875</v>
      </c>
    </row>
    <row r="24" spans="1:7" ht="15">
      <c r="A24" s="42"/>
      <c r="B24" s="33">
        <v>3121</v>
      </c>
      <c r="C24" s="33" t="s">
        <v>9</v>
      </c>
      <c r="D24" s="54">
        <v>30000</v>
      </c>
      <c r="E24" s="80">
        <v>30000</v>
      </c>
      <c r="F24" s="80">
        <v>30000</v>
      </c>
      <c r="G24" s="80">
        <v>30000</v>
      </c>
    </row>
    <row r="25" spans="1:7" ht="15">
      <c r="A25" s="43"/>
      <c r="B25" s="33">
        <v>3132</v>
      </c>
      <c r="C25" s="33" t="s">
        <v>55</v>
      </c>
      <c r="D25" s="54">
        <v>358282.5</v>
      </c>
      <c r="E25" s="79">
        <v>358282.5</v>
      </c>
      <c r="F25" s="80">
        <f>(E25*0.5)/100+E25</f>
        <v>360073.9125</v>
      </c>
      <c r="G25" s="80">
        <f>(F25*0.5)/100+F25</f>
        <v>361874.28206249996</v>
      </c>
    </row>
    <row r="26" spans="1:7" ht="15">
      <c r="A26" s="43"/>
      <c r="B26" s="33">
        <v>3133</v>
      </c>
      <c r="C26" s="33" t="s">
        <v>56</v>
      </c>
      <c r="D26" s="54">
        <v>39295.5</v>
      </c>
      <c r="E26" s="79">
        <v>39295.5</v>
      </c>
      <c r="F26" s="80">
        <f>(E26*0.5)/100+E26</f>
        <v>39491.9775</v>
      </c>
      <c r="G26" s="80">
        <f>(F26*0.5)/100+F26</f>
        <v>39689.4373875</v>
      </c>
    </row>
    <row r="27" spans="1:7" ht="15">
      <c r="A27" s="43"/>
      <c r="B27" s="33">
        <v>3212</v>
      </c>
      <c r="C27" s="33" t="s">
        <v>57</v>
      </c>
      <c r="D27" s="54">
        <v>227000</v>
      </c>
      <c r="E27" s="79">
        <v>227000</v>
      </c>
      <c r="F27" s="79">
        <v>227000</v>
      </c>
      <c r="G27" s="79">
        <v>227000</v>
      </c>
    </row>
    <row r="28" spans="1:7" ht="15" customHeight="1">
      <c r="A28" s="43"/>
      <c r="B28" s="33">
        <v>3295</v>
      </c>
      <c r="C28" s="42" t="s">
        <v>60</v>
      </c>
      <c r="D28" s="56">
        <v>11232</v>
      </c>
      <c r="E28" s="80">
        <v>11232</v>
      </c>
      <c r="F28" s="80">
        <v>11232</v>
      </c>
      <c r="G28" s="80">
        <v>11232</v>
      </c>
    </row>
    <row r="29" spans="1:7" ht="16.5" customHeight="1">
      <c r="A29" s="43"/>
      <c r="B29" s="35"/>
      <c r="C29" s="35" t="s">
        <v>48</v>
      </c>
      <c r="D29" s="77">
        <f>SUM(D23:D28)</f>
        <v>2977310</v>
      </c>
      <c r="E29" s="78">
        <f>SUM(E23:E28)</f>
        <v>2977310</v>
      </c>
      <c r="F29" s="79">
        <f>SUM(F23:F28)</f>
        <v>2990855.39</v>
      </c>
      <c r="G29" s="79">
        <f>SUM(G23:G28)</f>
        <v>3004468.50695</v>
      </c>
    </row>
    <row r="30" spans="1:7" ht="16.5" customHeight="1">
      <c r="A30" s="64"/>
      <c r="B30" s="65"/>
      <c r="C30" s="65"/>
      <c r="D30" s="66"/>
      <c r="E30" s="81"/>
      <c r="F30" s="82"/>
      <c r="G30" s="82"/>
    </row>
    <row r="31" spans="1:7" ht="16.5" customHeight="1">
      <c r="A31" s="64"/>
      <c r="B31" s="65"/>
      <c r="C31" s="65"/>
      <c r="D31" s="66"/>
      <c r="E31" s="67"/>
      <c r="F31" s="68"/>
      <c r="G31" s="68"/>
    </row>
    <row r="32" spans="1:5" ht="19.5" customHeight="1">
      <c r="A32" s="39" t="s">
        <v>58</v>
      </c>
      <c r="B32" s="40"/>
      <c r="C32" s="40"/>
      <c r="D32" s="40"/>
      <c r="E32" s="40"/>
    </row>
    <row r="33" spans="1:7" ht="26.25">
      <c r="A33" s="42" t="s">
        <v>26</v>
      </c>
      <c r="B33" s="33" t="s">
        <v>18</v>
      </c>
      <c r="C33" s="33" t="s">
        <v>19</v>
      </c>
      <c r="D33" s="74" t="s">
        <v>68</v>
      </c>
      <c r="E33" s="34" t="s">
        <v>64</v>
      </c>
      <c r="F33" s="58" t="s">
        <v>69</v>
      </c>
      <c r="G33" s="58" t="s">
        <v>70</v>
      </c>
    </row>
    <row r="34" spans="1:7" ht="15">
      <c r="A34" s="43"/>
      <c r="B34" s="33">
        <v>3211</v>
      </c>
      <c r="C34" s="33" t="s">
        <v>27</v>
      </c>
      <c r="D34" s="54">
        <v>5000</v>
      </c>
      <c r="E34" s="37">
        <v>4000</v>
      </c>
      <c r="F34" s="55">
        <v>4000</v>
      </c>
      <c r="G34" s="55">
        <v>5000</v>
      </c>
    </row>
    <row r="35" spans="1:7" ht="15">
      <c r="A35" s="43"/>
      <c r="B35" s="33">
        <v>3213</v>
      </c>
      <c r="C35" s="33" t="s">
        <v>28</v>
      </c>
      <c r="D35" s="54">
        <v>1500</v>
      </c>
      <c r="E35" s="37">
        <v>1000</v>
      </c>
      <c r="F35" s="55">
        <v>1500</v>
      </c>
      <c r="G35" s="55">
        <v>1000</v>
      </c>
    </row>
    <row r="36" spans="1:7" ht="15">
      <c r="A36" s="43"/>
      <c r="B36" s="33">
        <v>3221</v>
      </c>
      <c r="C36" s="33" t="s">
        <v>29</v>
      </c>
      <c r="D36" s="54">
        <v>13000</v>
      </c>
      <c r="E36" s="37">
        <v>12000</v>
      </c>
      <c r="F36" s="55">
        <v>13000</v>
      </c>
      <c r="G36" s="55">
        <v>12400</v>
      </c>
    </row>
    <row r="37" spans="1:7" ht="15">
      <c r="A37" s="43"/>
      <c r="B37" s="33">
        <v>3222</v>
      </c>
      <c r="C37" s="33" t="s">
        <v>30</v>
      </c>
      <c r="D37" s="54">
        <v>10000</v>
      </c>
      <c r="E37" s="37">
        <v>10000</v>
      </c>
      <c r="F37" s="55">
        <v>11000</v>
      </c>
      <c r="G37" s="55">
        <v>11500</v>
      </c>
    </row>
    <row r="38" spans="1:7" ht="15">
      <c r="A38" s="43"/>
      <c r="B38" s="33">
        <v>32231</v>
      </c>
      <c r="C38" s="33" t="s">
        <v>31</v>
      </c>
      <c r="D38" s="54">
        <v>30000</v>
      </c>
      <c r="E38" s="37">
        <v>30000</v>
      </c>
      <c r="F38" s="55">
        <v>30000</v>
      </c>
      <c r="G38" s="55">
        <v>30000</v>
      </c>
    </row>
    <row r="39" spans="1:7" ht="15">
      <c r="A39" s="43"/>
      <c r="B39" s="33">
        <v>32234</v>
      </c>
      <c r="C39" s="33" t="s">
        <v>32</v>
      </c>
      <c r="D39" s="54">
        <v>120000</v>
      </c>
      <c r="E39" s="37">
        <v>120000</v>
      </c>
      <c r="F39" s="55">
        <v>120000</v>
      </c>
      <c r="G39" s="55">
        <v>120000</v>
      </c>
    </row>
    <row r="40" spans="1:7" ht="15">
      <c r="A40" s="43"/>
      <c r="B40" s="33">
        <v>3224</v>
      </c>
      <c r="C40" s="33" t="s">
        <v>33</v>
      </c>
      <c r="D40" s="54">
        <v>15000</v>
      </c>
      <c r="E40" s="37">
        <v>15000</v>
      </c>
      <c r="F40" s="55">
        <v>15000</v>
      </c>
      <c r="G40" s="55">
        <v>15000</v>
      </c>
    </row>
    <row r="41" spans="1:7" ht="15">
      <c r="A41" s="43"/>
      <c r="B41" s="33">
        <v>3225</v>
      </c>
      <c r="C41" s="33" t="s">
        <v>34</v>
      </c>
      <c r="D41" s="54">
        <v>0</v>
      </c>
      <c r="E41" s="37">
        <v>5750</v>
      </c>
      <c r="F41" s="55">
        <v>2000</v>
      </c>
      <c r="G41" s="55">
        <v>2000</v>
      </c>
    </row>
    <row r="42" spans="1:7" ht="15">
      <c r="A42" s="43"/>
      <c r="B42" s="33">
        <v>3227</v>
      </c>
      <c r="C42" s="33" t="s">
        <v>71</v>
      </c>
      <c r="D42" s="54">
        <v>0</v>
      </c>
      <c r="E42" s="37">
        <v>0</v>
      </c>
      <c r="F42" s="55">
        <v>0</v>
      </c>
      <c r="G42" s="55">
        <v>1000</v>
      </c>
    </row>
    <row r="43" spans="1:7" ht="15">
      <c r="A43" s="43"/>
      <c r="B43" s="33">
        <v>3231</v>
      </c>
      <c r="C43" s="33" t="s">
        <v>35</v>
      </c>
      <c r="D43" s="54">
        <v>12000</v>
      </c>
      <c r="E43" s="37">
        <v>12000</v>
      </c>
      <c r="F43" s="55">
        <v>12000</v>
      </c>
      <c r="G43" s="55">
        <v>12000</v>
      </c>
    </row>
    <row r="44" spans="1:7" ht="15">
      <c r="A44" s="43"/>
      <c r="B44" s="33">
        <v>3232</v>
      </c>
      <c r="C44" s="33" t="s">
        <v>36</v>
      </c>
      <c r="D44" s="54">
        <v>15000</v>
      </c>
      <c r="E44" s="37">
        <v>15000</v>
      </c>
      <c r="F44" s="55">
        <v>15000</v>
      </c>
      <c r="G44" s="55">
        <v>15000</v>
      </c>
    </row>
    <row r="45" spans="1:7" ht="15">
      <c r="A45" s="43"/>
      <c r="B45" s="33">
        <v>3233</v>
      </c>
      <c r="C45" s="33" t="s">
        <v>37</v>
      </c>
      <c r="D45" s="54">
        <v>0</v>
      </c>
      <c r="E45" s="37">
        <v>0</v>
      </c>
      <c r="F45" s="55">
        <v>0</v>
      </c>
      <c r="G45" s="55">
        <v>0</v>
      </c>
    </row>
    <row r="46" spans="1:7" ht="15">
      <c r="A46" s="43"/>
      <c r="B46" s="33">
        <v>3234</v>
      </c>
      <c r="C46" s="33" t="s">
        <v>38</v>
      </c>
      <c r="D46" s="54">
        <v>18003.7</v>
      </c>
      <c r="E46" s="37">
        <v>18003.7</v>
      </c>
      <c r="F46" s="55">
        <v>18003.7</v>
      </c>
      <c r="G46" s="55">
        <v>18003.7</v>
      </c>
    </row>
    <row r="47" spans="1:7" ht="15">
      <c r="A47" s="43"/>
      <c r="B47" s="33">
        <v>3235</v>
      </c>
      <c r="C47" s="33" t="s">
        <v>39</v>
      </c>
      <c r="D47" s="54">
        <v>294272</v>
      </c>
      <c r="E47" s="37">
        <v>294272</v>
      </c>
      <c r="F47" s="55">
        <v>294272</v>
      </c>
      <c r="G47" s="55">
        <v>294272</v>
      </c>
    </row>
    <row r="48" spans="1:7" ht="15">
      <c r="A48" s="43"/>
      <c r="B48" s="33">
        <v>3236</v>
      </c>
      <c r="C48" s="33" t="s">
        <v>40</v>
      </c>
      <c r="D48" s="54">
        <v>8000</v>
      </c>
      <c r="E48" s="37">
        <v>6000</v>
      </c>
      <c r="F48" s="55">
        <v>7000</v>
      </c>
      <c r="G48" s="55">
        <v>6000</v>
      </c>
    </row>
    <row r="49" spans="1:7" ht="15">
      <c r="A49" s="43"/>
      <c r="B49" s="33">
        <v>3237</v>
      </c>
      <c r="C49" s="33" t="s">
        <v>41</v>
      </c>
      <c r="D49" s="54">
        <v>0</v>
      </c>
      <c r="E49" s="37">
        <v>0</v>
      </c>
      <c r="F49" s="55">
        <v>0</v>
      </c>
      <c r="G49" s="55">
        <v>0</v>
      </c>
    </row>
    <row r="50" spans="1:7" ht="15">
      <c r="A50" s="43"/>
      <c r="B50" s="33">
        <v>3238</v>
      </c>
      <c r="C50" s="33" t="s">
        <v>42</v>
      </c>
      <c r="D50" s="54">
        <v>12200</v>
      </c>
      <c r="E50" s="37">
        <v>12000</v>
      </c>
      <c r="F50" s="55">
        <v>12000</v>
      </c>
      <c r="G50" s="55">
        <v>12000</v>
      </c>
    </row>
    <row r="51" spans="1:7" ht="15">
      <c r="A51" s="43"/>
      <c r="B51" s="33">
        <v>3292</v>
      </c>
      <c r="C51" s="33" t="s">
        <v>43</v>
      </c>
      <c r="D51" s="54">
        <v>1500</v>
      </c>
      <c r="E51" s="37">
        <v>1500</v>
      </c>
      <c r="F51" s="55">
        <v>1500</v>
      </c>
      <c r="G51" s="55">
        <v>1500</v>
      </c>
    </row>
    <row r="52" spans="1:7" ht="15">
      <c r="A52" s="43"/>
      <c r="B52" s="33">
        <v>3294</v>
      </c>
      <c r="C52" s="33" t="s">
        <v>44</v>
      </c>
      <c r="D52" s="54">
        <v>1000</v>
      </c>
      <c r="E52" s="37">
        <v>900</v>
      </c>
      <c r="F52" s="55">
        <v>900</v>
      </c>
      <c r="G52" s="55">
        <v>900</v>
      </c>
    </row>
    <row r="53" spans="1:7" ht="15">
      <c r="A53" s="43"/>
      <c r="B53" s="33">
        <v>3295</v>
      </c>
      <c r="C53" s="33" t="s">
        <v>45</v>
      </c>
      <c r="D53" s="54">
        <v>200</v>
      </c>
      <c r="E53" s="37">
        <v>100</v>
      </c>
      <c r="F53" s="55">
        <v>100</v>
      </c>
      <c r="G53" s="55">
        <v>0</v>
      </c>
    </row>
    <row r="54" spans="1:7" ht="15">
      <c r="A54" s="43"/>
      <c r="B54" s="33">
        <v>3299</v>
      </c>
      <c r="C54" s="33" t="s">
        <v>10</v>
      </c>
      <c r="D54" s="54">
        <v>1500</v>
      </c>
      <c r="E54" s="37">
        <v>1000</v>
      </c>
      <c r="F54" s="55">
        <v>1200</v>
      </c>
      <c r="G54" s="55">
        <v>1000</v>
      </c>
    </row>
    <row r="55" spans="1:7" ht="15">
      <c r="A55" s="43"/>
      <c r="B55" s="33">
        <v>3431</v>
      </c>
      <c r="C55" s="33" t="s">
        <v>46</v>
      </c>
      <c r="D55" s="54">
        <v>400</v>
      </c>
      <c r="E55" s="37">
        <v>250</v>
      </c>
      <c r="F55" s="55">
        <v>200</v>
      </c>
      <c r="G55" s="55">
        <v>200</v>
      </c>
    </row>
    <row r="56" spans="1:7" ht="15">
      <c r="A56" s="43"/>
      <c r="B56" s="33">
        <v>3433</v>
      </c>
      <c r="C56" s="33" t="s">
        <v>47</v>
      </c>
      <c r="D56" s="54">
        <v>200</v>
      </c>
      <c r="E56" s="37">
        <v>0</v>
      </c>
      <c r="F56" s="55">
        <v>100</v>
      </c>
      <c r="G56" s="55"/>
    </row>
    <row r="57" spans="1:7" ht="15">
      <c r="A57" s="33"/>
      <c r="B57" s="33"/>
      <c r="C57" s="44" t="s">
        <v>48</v>
      </c>
      <c r="D57" s="57">
        <f>SUM(D34:D56)</f>
        <v>558775.7</v>
      </c>
      <c r="E57" s="45">
        <f>SUM(E34:E56)</f>
        <v>558775.7</v>
      </c>
      <c r="F57" s="59">
        <f>SUM(F34:F56)</f>
        <v>558775.7</v>
      </c>
      <c r="G57" s="59">
        <f>SUM(G34:G56)</f>
        <v>558775.7</v>
      </c>
    </row>
    <row r="58" spans="1:7" ht="15">
      <c r="A58" s="83"/>
      <c r="B58" s="83" t="s">
        <v>75</v>
      </c>
      <c r="C58" s="84"/>
      <c r="D58" s="85"/>
      <c r="E58" s="45"/>
      <c r="F58" s="45"/>
      <c r="G58" s="86"/>
    </row>
    <row r="59" spans="1:7" ht="15">
      <c r="A59" s="83"/>
      <c r="B59" s="87">
        <v>3299</v>
      </c>
      <c r="C59" s="88" t="s">
        <v>10</v>
      </c>
      <c r="D59" s="37">
        <v>5000</v>
      </c>
      <c r="E59" s="37">
        <v>0</v>
      </c>
      <c r="F59" s="37">
        <v>0</v>
      </c>
      <c r="G59" s="86">
        <v>0</v>
      </c>
    </row>
    <row r="60" spans="1:7" ht="15">
      <c r="A60" s="83"/>
      <c r="B60" s="33">
        <v>3299</v>
      </c>
      <c r="C60" s="89" t="s">
        <v>76</v>
      </c>
      <c r="D60" s="37">
        <v>3000</v>
      </c>
      <c r="E60" s="37">
        <v>0</v>
      </c>
      <c r="F60" s="37">
        <v>0</v>
      </c>
      <c r="G60" s="86">
        <v>0</v>
      </c>
    </row>
    <row r="61" spans="1:7" ht="15">
      <c r="A61" s="83"/>
      <c r="B61" s="33">
        <v>3299</v>
      </c>
      <c r="C61" s="89" t="s">
        <v>77</v>
      </c>
      <c r="D61" s="37">
        <v>2000</v>
      </c>
      <c r="E61" s="37">
        <v>0</v>
      </c>
      <c r="F61" s="37">
        <v>0</v>
      </c>
      <c r="G61" s="86">
        <v>0</v>
      </c>
    </row>
    <row r="62" spans="1:7" ht="15">
      <c r="A62" s="83"/>
      <c r="B62" s="33">
        <v>3299</v>
      </c>
      <c r="C62" s="89" t="s">
        <v>78</v>
      </c>
      <c r="D62" s="37">
        <v>7500</v>
      </c>
      <c r="E62" s="37">
        <v>0</v>
      </c>
      <c r="F62" s="37">
        <v>0</v>
      </c>
      <c r="G62" s="86">
        <v>0</v>
      </c>
    </row>
    <row r="63" spans="1:7" ht="15">
      <c r="A63" s="83"/>
      <c r="B63" s="33">
        <v>3299</v>
      </c>
      <c r="C63" s="89" t="s">
        <v>79</v>
      </c>
      <c r="D63" s="37">
        <v>1800</v>
      </c>
      <c r="E63" s="37">
        <v>0</v>
      </c>
      <c r="F63" s="37">
        <v>0</v>
      </c>
      <c r="G63" s="86">
        <v>0</v>
      </c>
    </row>
    <row r="64" spans="1:7" ht="15">
      <c r="A64" s="83"/>
      <c r="B64" s="33">
        <v>3299</v>
      </c>
      <c r="C64" s="89" t="s">
        <v>80</v>
      </c>
      <c r="D64" s="37">
        <v>2000</v>
      </c>
      <c r="E64" s="37">
        <v>0</v>
      </c>
      <c r="F64" s="37">
        <v>0</v>
      </c>
      <c r="G64" s="86">
        <v>0</v>
      </c>
    </row>
    <row r="65" spans="1:7" ht="15">
      <c r="A65" s="83"/>
      <c r="B65" s="33"/>
      <c r="C65" s="90" t="s">
        <v>48</v>
      </c>
      <c r="D65" s="45">
        <f>SUM(D59:D64)</f>
        <v>21300</v>
      </c>
      <c r="E65" s="45">
        <f>SUM(E59:E64)</f>
        <v>0</v>
      </c>
      <c r="F65" s="45">
        <f>SUM(F59:F64)</f>
        <v>0</v>
      </c>
      <c r="G65" s="45">
        <f>SUM(G59:G64)</f>
        <v>0</v>
      </c>
    </row>
    <row r="66" spans="1:7" ht="15">
      <c r="A66" s="69"/>
      <c r="B66" s="69"/>
      <c r="C66" s="70"/>
      <c r="D66" s="66"/>
      <c r="E66" s="71"/>
      <c r="F66" s="72"/>
      <c r="G66" s="72"/>
    </row>
    <row r="67" spans="1:7" ht="15">
      <c r="A67" s="73"/>
      <c r="B67" s="69"/>
      <c r="C67" s="70"/>
      <c r="D67" s="66"/>
      <c r="E67" s="71"/>
      <c r="F67" s="72"/>
      <c r="G67" s="72"/>
    </row>
    <row r="68" spans="1:7" ht="15">
      <c r="A68" s="35" t="s">
        <v>59</v>
      </c>
      <c r="B68" s="33"/>
      <c r="C68" s="33"/>
      <c r="D68" s="33"/>
      <c r="E68" s="33"/>
      <c r="F68" s="52"/>
      <c r="G68" s="52"/>
    </row>
    <row r="69" spans="1:7" ht="26.25">
      <c r="A69" s="42" t="s">
        <v>26</v>
      </c>
      <c r="B69" s="33" t="s">
        <v>18</v>
      </c>
      <c r="C69" s="33" t="s">
        <v>19</v>
      </c>
      <c r="D69" s="62" t="s">
        <v>68</v>
      </c>
      <c r="E69" s="34" t="s">
        <v>64</v>
      </c>
      <c r="F69" s="58" t="s">
        <v>69</v>
      </c>
      <c r="G69" s="58" t="s">
        <v>70</v>
      </c>
    </row>
    <row r="70" spans="1:7" ht="15">
      <c r="A70" s="43"/>
      <c r="B70" s="33">
        <v>3221</v>
      </c>
      <c r="C70" s="33" t="s">
        <v>49</v>
      </c>
      <c r="D70" s="63">
        <v>0</v>
      </c>
      <c r="E70" s="48">
        <v>250</v>
      </c>
      <c r="F70" s="55">
        <v>200</v>
      </c>
      <c r="G70" s="55">
        <v>300</v>
      </c>
    </row>
    <row r="71" spans="1:7" ht="15">
      <c r="A71" s="43"/>
      <c r="B71" s="33">
        <v>3232</v>
      </c>
      <c r="C71" s="33" t="s">
        <v>36</v>
      </c>
      <c r="D71" s="63">
        <v>325</v>
      </c>
      <c r="E71" s="48">
        <v>0</v>
      </c>
      <c r="F71" s="55">
        <v>0</v>
      </c>
      <c r="G71" s="55">
        <v>0</v>
      </c>
    </row>
    <row r="72" spans="1:7" ht="15">
      <c r="A72" s="43"/>
      <c r="B72" s="33">
        <v>3299</v>
      </c>
      <c r="C72" s="33" t="s">
        <v>10</v>
      </c>
      <c r="D72" s="63">
        <v>2500</v>
      </c>
      <c r="E72" s="48">
        <v>3000</v>
      </c>
      <c r="F72" s="55">
        <v>3100</v>
      </c>
      <c r="G72" s="55">
        <v>3100</v>
      </c>
    </row>
    <row r="73" spans="1:7" ht="15">
      <c r="A73" s="33"/>
      <c r="B73" s="33"/>
      <c r="C73" s="44" t="s">
        <v>48</v>
      </c>
      <c r="D73" s="46">
        <f>SUM(D70:D72)</f>
        <v>2825</v>
      </c>
      <c r="E73" s="46">
        <f>SUM(E70:E72)</f>
        <v>3250</v>
      </c>
      <c r="F73" s="46">
        <f>SUM(F70:F72)</f>
        <v>3300</v>
      </c>
      <c r="G73" s="46">
        <f>SUM(G70:G72)</f>
        <v>3400</v>
      </c>
    </row>
    <row r="74" spans="1:7" ht="15.75">
      <c r="A74" s="108" t="s">
        <v>50</v>
      </c>
      <c r="B74" s="109"/>
      <c r="C74" s="110"/>
      <c r="D74" s="60">
        <f>D29+D57+D73+D65</f>
        <v>3560210.7</v>
      </c>
      <c r="E74" s="60">
        <f>E29+E57+E73+E65</f>
        <v>3539335.7</v>
      </c>
      <c r="F74" s="60">
        <f>F29+F57+F73+F65</f>
        <v>3552931.09</v>
      </c>
      <c r="G74" s="60">
        <f>G29+G57+G73+G65</f>
        <v>3566644.2069499996</v>
      </c>
    </row>
    <row r="75" spans="1:5" ht="6" customHeight="1">
      <c r="A75" s="29"/>
      <c r="B75" s="29"/>
      <c r="C75" s="29"/>
      <c r="D75" s="29"/>
      <c r="E75" s="29"/>
    </row>
    <row r="76" spans="1:5" ht="1.5" customHeight="1">
      <c r="A76" s="29"/>
      <c r="B76" s="29"/>
      <c r="C76" s="29"/>
      <c r="D76" s="29"/>
      <c r="E76" s="29"/>
    </row>
    <row r="77" spans="1:5" ht="12.75">
      <c r="A77" s="29"/>
      <c r="B77" s="29"/>
      <c r="C77" s="29"/>
      <c r="D77" s="29"/>
      <c r="E77" s="47" t="s">
        <v>51</v>
      </c>
    </row>
    <row r="78" spans="1:5" ht="12.75">
      <c r="A78" s="29"/>
      <c r="B78" s="29"/>
      <c r="C78" s="29"/>
      <c r="D78" s="29"/>
      <c r="E78" s="47" t="s">
        <v>52</v>
      </c>
    </row>
    <row r="79" spans="1:5" ht="12.75">
      <c r="A79" s="29"/>
      <c r="B79" s="29"/>
      <c r="C79" s="29"/>
      <c r="D79" s="29"/>
      <c r="E79" s="29"/>
    </row>
  </sheetData>
  <sheetProtection/>
  <mergeCells count="9">
    <mergeCell ref="A17:C17"/>
    <mergeCell ref="A74:C74"/>
    <mergeCell ref="A8:E8"/>
    <mergeCell ref="B11:C11"/>
    <mergeCell ref="B12:C12"/>
    <mergeCell ref="B14:C14"/>
    <mergeCell ref="B15:C15"/>
    <mergeCell ref="B16:C16"/>
    <mergeCell ref="B13:C1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2016-10-24T11:19:06Z</cp:lastPrinted>
  <dcterms:created xsi:type="dcterms:W3CDTF">2013-09-11T11:00:21Z</dcterms:created>
  <dcterms:modified xsi:type="dcterms:W3CDTF">2016-11-16T12:29:44Z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