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PĆI DIO" sheetId="1" r:id="rId1"/>
    <sheet name="2018" sheetId="2" r:id="rId2"/>
  </sheets>
  <definedNames>
    <definedName name="_xlnm.Print_Area" localSheetId="0">'OPĆI DIO'!$A$1:$H$23</definedName>
  </definedNames>
  <calcPr fullCalcOnLoad="1"/>
</workbook>
</file>

<file path=xl/sharedStrings.xml><?xml version="1.0" encoding="utf-8"?>
<sst xmlns="http://schemas.openxmlformats.org/spreadsheetml/2006/main" count="136" uniqueCount="100">
  <si>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</si>
  <si>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</si>
  <si>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</si>
  <si>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</si>
  <si>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</si>
  <si>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</si>
  <si>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</si>
  <si>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</si>
  <si>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</si>
  <si>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</si>
  <si>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Ostali nespomenuti rashodi poslovanja</t>
  </si>
  <si>
    <t>OPĆI DIO</t>
  </si>
  <si>
    <t>PRIHODI UKUPNO</t>
  </si>
  <si>
    <t>RASHODI UKUPNO</t>
  </si>
  <si>
    <t>PRIHODI OD PRODAJE NEFINANCIJSKE IMOVINE</t>
  </si>
  <si>
    <t>OSNOVNA ŠKOLA FRANKA LISICE</t>
  </si>
  <si>
    <t>Polača 147; 23423 Polača</t>
  </si>
  <si>
    <t>A. PRIHODI I PRIMICI</t>
  </si>
  <si>
    <t>Konto</t>
  </si>
  <si>
    <t>Naziv konta</t>
  </si>
  <si>
    <t>Prihodi iz nadležnog proračuna za financiranje rashoda poslovanja</t>
  </si>
  <si>
    <t>Prihodi za posebne namjene - OŠ</t>
  </si>
  <si>
    <t>UKUPNO PRIHODI I PRIMICI</t>
  </si>
  <si>
    <t>B. RASHODI I IZDACI</t>
  </si>
  <si>
    <t>Poz</t>
  </si>
  <si>
    <t>Službena putovanja</t>
  </si>
  <si>
    <t>Stručno usavršavanje djelatnika</t>
  </si>
  <si>
    <t>Uredski materijal i ostali mat.ras.</t>
  </si>
  <si>
    <t>Materijal i sirovine</t>
  </si>
  <si>
    <t>El.energija</t>
  </si>
  <si>
    <t>Motorni benzin i dizel gorivo</t>
  </si>
  <si>
    <t>Materijal i djelovi za tek.i inv.održ.</t>
  </si>
  <si>
    <t>Sitni inventar i autogume</t>
  </si>
  <si>
    <t>Usluge telefona, pošte i prijevoza</t>
  </si>
  <si>
    <t>Usluge tekućeg i invest.održ.</t>
  </si>
  <si>
    <t>Usluge promidžbe i informiranja</t>
  </si>
  <si>
    <t>Komunalne usluge</t>
  </si>
  <si>
    <t>Prijevoz učenika osnovnih škola</t>
  </si>
  <si>
    <t>Zdravstvene i veterinarske usluge</t>
  </si>
  <si>
    <t>Usluge odvjetnika i pravnog savjetnika</t>
  </si>
  <si>
    <t>Računalne usluge</t>
  </si>
  <si>
    <t>Premije osiguranja</t>
  </si>
  <si>
    <t>Članarine</t>
  </si>
  <si>
    <t>Pristojbe i naknade</t>
  </si>
  <si>
    <t>Bankarske usluge i usluge pl.prometa</t>
  </si>
  <si>
    <t>Zatezne kamate</t>
  </si>
  <si>
    <t>UKUPNO</t>
  </si>
  <si>
    <t>UKUPNO RASHODI I IZDACI</t>
  </si>
  <si>
    <t>1. MINISTARSTVO</t>
  </si>
  <si>
    <t>Plaće za redovan rad</t>
  </si>
  <si>
    <t>Doprinos za zdravstveno osiguranje</t>
  </si>
  <si>
    <t>Doprinosi za obv.osig. u sluč.nezaposl.</t>
  </si>
  <si>
    <t>Naknade za prijevoz na posao</t>
  </si>
  <si>
    <t>2. ŽUPANIJA</t>
  </si>
  <si>
    <t>Novčana nak.za nezap.osoba s invaliditetom</t>
  </si>
  <si>
    <t>Projekcija plana
za 2018.</t>
  </si>
  <si>
    <t>Prijedlog plana 
za 2017.</t>
  </si>
  <si>
    <t>Projekcija plana 
za 2019.</t>
  </si>
  <si>
    <t>Plan 2018</t>
  </si>
  <si>
    <t>Plan 2019</t>
  </si>
  <si>
    <t>Službena,radna i zaštitna odjeća</t>
  </si>
  <si>
    <t>Programi u osnovnom školstvu - Javne potrebe</t>
  </si>
  <si>
    <t>Ostali nesp.rash.posl.-Športski klubovi OŠ</t>
  </si>
  <si>
    <t>Ostali nesp.rash.posl.-eko grupe OŠ</t>
  </si>
  <si>
    <t>Ostali nesp.rash.posl.- tradicijska baština OŠ</t>
  </si>
  <si>
    <t>Ostali nesp.rash.posl.-medijska kultura OŠ</t>
  </si>
  <si>
    <t>Ostali nesp.rash.posl.-ostali programi OŠ</t>
  </si>
  <si>
    <t>Prijedlog plana 
za 2018.</t>
  </si>
  <si>
    <t>Projekcija plana
za 2019.</t>
  </si>
  <si>
    <t>Projekcija plana 
za 2020.</t>
  </si>
  <si>
    <t>Plan prethodne godine 2017.</t>
  </si>
  <si>
    <t>Plan 2020</t>
  </si>
  <si>
    <t>Prihodi po posebnim propisima</t>
  </si>
  <si>
    <t>Pomoći proračunskim korisnicima iz proračuna koji im nije nadležan</t>
  </si>
  <si>
    <t>Tekuće pomoći iz državnog proračuna - Ministarstvo</t>
  </si>
  <si>
    <t>Prihodi iz nadležnog proračuna - Županija</t>
  </si>
  <si>
    <t>Reprezentacija</t>
  </si>
  <si>
    <t>UPRAVNI ODJEL ZA DRUŠTVENE DJELATNOSTI</t>
  </si>
  <si>
    <t>Razdjel: 030</t>
  </si>
  <si>
    <t>Glava: 030-04</t>
  </si>
  <si>
    <t>Osnovnoškolsko obrazovanje</t>
  </si>
  <si>
    <t>Naknade troškova zaposlenima</t>
  </si>
  <si>
    <t>MATERIJALNI RASHODI</t>
  </si>
  <si>
    <t>Rashodi za materijal i energiju</t>
  </si>
  <si>
    <t>Rashodi za usluge</t>
  </si>
  <si>
    <t>Ostali financijski rashodi</t>
  </si>
  <si>
    <t>Uredski materijal VPP</t>
  </si>
  <si>
    <t>Uredski materijal PPN</t>
  </si>
  <si>
    <t>RASHODI</t>
  </si>
  <si>
    <t>Plaće</t>
  </si>
  <si>
    <t>Doprinosi na plaće</t>
  </si>
  <si>
    <t>RASHODI - MZO</t>
  </si>
  <si>
    <t>Prihodi posebne namjene</t>
  </si>
  <si>
    <t>Ur.broj:2198-1-36-17-02</t>
  </si>
  <si>
    <t>Polača, 13. listopada 2017. godine</t>
  </si>
  <si>
    <t>Ravnateljica</t>
  </si>
  <si>
    <t>Kata Ivković, prof.</t>
  </si>
  <si>
    <t>Klasa:400-06/17-01/01</t>
  </si>
  <si>
    <t>PREDMET: Financijski plan za razdoblje 2018.-2020. godine</t>
  </si>
  <si>
    <r>
      <rPr>
        <sz val="14"/>
        <color indexed="8"/>
        <rFont val="Arial"/>
        <family val="2"/>
      </rPr>
      <t xml:space="preserve"> FINANCIJSKI PLAN </t>
    </r>
    <r>
      <rPr>
        <b/>
        <i/>
        <sz val="14"/>
        <color indexed="8"/>
        <rFont val="Arial"/>
        <family val="2"/>
      </rPr>
      <t xml:space="preserve">OSNOVNE ŠKOLE FRANKA LISICE - Polača </t>
    </r>
    <r>
      <rPr>
        <sz val="14"/>
        <color indexed="8"/>
        <rFont val="Arial"/>
        <family val="2"/>
      </rPr>
      <t xml:space="preserve"> </t>
    </r>
    <r>
      <rPr>
        <b/>
        <i/>
        <sz val="14"/>
        <color indexed="8"/>
        <rFont val="Arial"/>
        <family val="2"/>
      </rPr>
      <t xml:space="preserve">ZA 2018. I       </t>
    </r>
    <r>
      <rPr>
        <b/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PROJEKCIJA PLANA ZA  2019. I 2020. GODINU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</si>
</sst>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* #,##0.00_);_(* \(#,##0.00\);_(* &quot;-&quot;??_);_(@_)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i/>
      <sz val="10"/>
      <color indexed="8"/>
      <name val="MS Sans Serif"/>
      <family val="2"/>
    </font>
    <font>
      <b/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6" applyNumberFormat="0" applyAlignment="0" applyProtection="0"/>
    <xf numFmtId="0" fontId="15" fillId="0" borderId="7" applyNumberFormat="0" applyFill="0" applyAlignment="0" applyProtection="0"/>
    <xf numFmtId="0" fontId="57" fillId="43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6" applyNumberFormat="0" applyAlignment="0" applyProtection="0"/>
    <xf numFmtId="0" fontId="15" fillId="0" borderId="0" applyNumberFormat="0" applyFill="0" applyBorder="0" applyAlignment="0" applyProtection="0"/>
  </cellStyleXfs>
  <cellXfs count="121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8" xfId="0" applyFont="1" applyBorder="1" applyAlignment="1" quotePrefix="1">
      <alignment horizontal="left" wrapText="1"/>
    </xf>
    <xf numFmtId="0" fontId="25" fillId="0" borderId="17" xfId="0" applyFont="1" applyBorder="1" applyAlignment="1" quotePrefix="1">
      <alignment horizontal="left" wrapText="1"/>
    </xf>
    <xf numFmtId="0" fontId="25" fillId="0" borderId="17" xfId="0" applyFont="1" applyBorder="1" applyAlignment="1" quotePrefix="1">
      <alignment horizontal="center" wrapText="1"/>
    </xf>
    <xf numFmtId="0" fontId="25" fillId="0" borderId="17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Fill="1" applyBorder="1" applyAlignment="1" applyProtection="1">
      <alignment horizontal="right" wrapText="1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3" fontId="25" fillId="0" borderId="18" xfId="0" applyNumberFormat="1" applyFont="1" applyBorder="1" applyAlignment="1">
      <alignment horizontal="right"/>
    </xf>
    <xf numFmtId="0" fontId="25" fillId="0" borderId="17" xfId="0" applyFont="1" applyBorder="1" applyAlignment="1" quotePrefix="1">
      <alignment horizontal="left"/>
    </xf>
    <xf numFmtId="0" fontId="25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19" xfId="0" applyFont="1" applyBorder="1" applyAlignment="1">
      <alignment/>
    </xf>
    <xf numFmtId="0" fontId="67" fillId="0" borderId="19" xfId="0" applyFont="1" applyBorder="1" applyAlignment="1">
      <alignment/>
    </xf>
    <xf numFmtId="4" fontId="67" fillId="0" borderId="19" xfId="0" applyNumberFormat="1" applyFont="1" applyBorder="1" applyAlignment="1">
      <alignment horizontal="right"/>
    </xf>
    <xf numFmtId="4" fontId="68" fillId="0" borderId="19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8" fillId="0" borderId="19" xfId="0" applyFont="1" applyBorder="1" applyAlignment="1">
      <alignment wrapText="1"/>
    </xf>
    <xf numFmtId="0" fontId="32" fillId="0" borderId="19" xfId="0" applyFont="1" applyBorder="1" applyAlignment="1">
      <alignment/>
    </xf>
    <xf numFmtId="4" fontId="69" fillId="0" borderId="19" xfId="0" applyNumberFormat="1" applyFont="1" applyBorder="1" applyAlignment="1">
      <alignment horizontal="right"/>
    </xf>
    <xf numFmtId="4" fontId="68" fillId="0" borderId="19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0" fillId="0" borderId="19" xfId="0" applyNumberFormat="1" applyFill="1" applyBorder="1" applyAlignment="1" applyProtection="1">
      <alignment/>
      <protection/>
    </xf>
    <xf numFmtId="0" fontId="67" fillId="0" borderId="19" xfId="0" applyFont="1" applyBorder="1" applyAlignment="1">
      <alignment horizontal="center" wrapText="1"/>
    </xf>
    <xf numFmtId="4" fontId="35" fillId="0" borderId="19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 horizontal="center" wrapText="1"/>
      <protection/>
    </xf>
    <xf numFmtId="4" fontId="70" fillId="0" borderId="19" xfId="0" applyNumberFormat="1" applyFont="1" applyBorder="1" applyAlignment="1">
      <alignment horizontal="right"/>
    </xf>
    <xf numFmtId="4" fontId="69" fillId="47" borderId="19" xfId="0" applyNumberFormat="1" applyFont="1" applyFill="1" applyBorder="1" applyAlignment="1">
      <alignment vertical="top" wrapText="1"/>
    </xf>
    <xf numFmtId="4" fontId="71" fillId="47" borderId="19" xfId="0" applyNumberFormat="1" applyFont="1" applyFill="1" applyBorder="1" applyAlignment="1">
      <alignment horizontal="right"/>
    </xf>
    <xf numFmtId="0" fontId="35" fillId="0" borderId="21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4" fontId="25" fillId="0" borderId="19" xfId="0" applyNumberFormat="1" applyFont="1" applyBorder="1" applyAlignment="1">
      <alignment horizontal="right"/>
    </xf>
    <xf numFmtId="4" fontId="25" fillId="0" borderId="19" xfId="0" applyNumberFormat="1" applyFont="1" applyFill="1" applyBorder="1" applyAlignment="1" applyProtection="1">
      <alignment wrapText="1"/>
      <protection/>
    </xf>
    <xf numFmtId="0" fontId="68" fillId="0" borderId="18" xfId="0" applyFont="1" applyBorder="1" applyAlignment="1">
      <alignment/>
    </xf>
    <xf numFmtId="0" fontId="69" fillId="0" borderId="21" xfId="0" applyFont="1" applyBorder="1" applyAlignment="1">
      <alignment/>
    </xf>
    <xf numFmtId="4" fontId="69" fillId="0" borderId="21" xfId="0" applyNumberFormat="1" applyFont="1" applyBorder="1" applyAlignment="1">
      <alignment horizontal="right"/>
    </xf>
    <xf numFmtId="4" fontId="36" fillId="0" borderId="19" xfId="0" applyNumberFormat="1" applyFont="1" applyFill="1" applyBorder="1" applyAlignment="1" applyProtection="1">
      <alignment/>
      <protection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0" fontId="68" fillId="0" borderId="17" xfId="0" applyFont="1" applyBorder="1" applyAlignment="1">
      <alignment/>
    </xf>
    <xf numFmtId="0" fontId="69" fillId="0" borderId="17" xfId="0" applyFont="1" applyBorder="1" applyAlignment="1">
      <alignment/>
    </xf>
    <xf numFmtId="0" fontId="68" fillId="0" borderId="18" xfId="0" applyFont="1" applyBorder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0" fontId="70" fillId="0" borderId="19" xfId="0" applyFont="1" applyBorder="1" applyAlignment="1">
      <alignment wrapText="1"/>
    </xf>
    <xf numFmtId="0" fontId="70" fillId="0" borderId="18" xfId="0" applyFont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19" xfId="0" applyFont="1" applyBorder="1" applyAlignment="1">
      <alignment/>
    </xf>
    <xf numFmtId="0" fontId="70" fillId="0" borderId="19" xfId="0" applyFont="1" applyBorder="1" applyAlignment="1">
      <alignment/>
    </xf>
    <xf numFmtId="0" fontId="68" fillId="0" borderId="18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23" xfId="0" applyFont="1" applyBorder="1" applyAlignment="1">
      <alignment/>
    </xf>
    <xf numFmtId="4" fontId="0" fillId="0" borderId="19" xfId="0" applyNumberFormat="1" applyFill="1" applyBorder="1" applyAlignment="1" applyProtection="1">
      <alignment/>
      <protection/>
    </xf>
    <xf numFmtId="0" fontId="40" fillId="0" borderId="19" xfId="0" applyNumberFormat="1" applyFont="1" applyFill="1" applyBorder="1" applyAlignment="1" applyProtection="1">
      <alignment/>
      <protection/>
    </xf>
    <xf numFmtId="4" fontId="40" fillId="0" borderId="19" xfId="0" applyNumberFormat="1" applyFont="1" applyFill="1" applyBorder="1" applyAlignment="1" applyProtection="1">
      <alignment/>
      <protection/>
    </xf>
    <xf numFmtId="0" fontId="68" fillId="0" borderId="19" xfId="0" applyFont="1" applyBorder="1" applyAlignment="1">
      <alignment/>
    </xf>
    <xf numFmtId="4" fontId="35" fillId="0" borderId="21" xfId="0" applyNumberFormat="1" applyFont="1" applyBorder="1" applyAlignment="1">
      <alignment horizontal="right" wrapText="1"/>
    </xf>
    <xf numFmtId="4" fontId="40" fillId="0" borderId="21" xfId="0" applyNumberFormat="1" applyFont="1" applyBorder="1" applyAlignment="1">
      <alignment horizontal="right" wrapText="1"/>
    </xf>
    <xf numFmtId="0" fontId="38" fillId="0" borderId="21" xfId="0" applyNumberFormat="1" applyFont="1" applyFill="1" applyBorder="1" applyAlignment="1" applyProtection="1">
      <alignment/>
      <protection/>
    </xf>
    <xf numFmtId="4" fontId="68" fillId="0" borderId="19" xfId="0" applyNumberFormat="1" applyFont="1" applyFill="1" applyBorder="1" applyAlignment="1">
      <alignment horizontal="right" wrapText="1"/>
    </xf>
    <xf numFmtId="4" fontId="70" fillId="0" borderId="19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8" xfId="0" applyNumberFormat="1" applyFont="1" applyFill="1" applyBorder="1" applyAlignment="1" applyProtection="1" quotePrefix="1">
      <alignment horizontal="left" wrapText="1"/>
      <protection/>
    </xf>
    <xf numFmtId="0" fontId="29" fillId="0" borderId="17" xfId="0" applyNumberFormat="1" applyFont="1" applyFill="1" applyBorder="1" applyAlignment="1" applyProtection="1">
      <alignment wrapText="1"/>
      <protection/>
    </xf>
    <xf numFmtId="0" fontId="28" fillId="0" borderId="18" xfId="0" applyNumberFormat="1" applyFont="1" applyFill="1" applyBorder="1" applyAlignment="1" applyProtection="1">
      <alignment horizontal="left" wrapText="1"/>
      <protection/>
    </xf>
    <xf numFmtId="0" fontId="25" fillId="0" borderId="18" xfId="0" applyNumberFormat="1" applyFont="1" applyFill="1" applyBorder="1" applyAlignment="1" applyProtection="1">
      <alignment horizontal="left" wrapText="1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0" fontId="22" fillId="0" borderId="1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0" borderId="18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2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0" xfId="0" applyFont="1" applyAlignment="1">
      <alignment/>
    </xf>
    <xf numFmtId="0" fontId="68" fillId="0" borderId="18" xfId="0" applyFont="1" applyBorder="1" applyAlignment="1">
      <alignment/>
    </xf>
    <xf numFmtId="0" fontId="0" fillId="0" borderId="21" xfId="0" applyBorder="1" applyAlignment="1">
      <alignment/>
    </xf>
    <xf numFmtId="0" fontId="67" fillId="0" borderId="18" xfId="0" applyFont="1" applyBorder="1" applyAlignment="1">
      <alignment wrapText="1"/>
    </xf>
    <xf numFmtId="0" fontId="65" fillId="0" borderId="21" xfId="0" applyFont="1" applyBorder="1" applyAlignment="1">
      <alignment wrapText="1"/>
    </xf>
    <xf numFmtId="0" fontId="70" fillId="0" borderId="18" xfId="0" applyFont="1" applyBorder="1" applyAlignment="1">
      <alignment/>
    </xf>
    <xf numFmtId="0" fontId="72" fillId="0" borderId="21" xfId="0" applyFont="1" applyBorder="1" applyAlignment="1">
      <alignment/>
    </xf>
    <xf numFmtId="0" fontId="0" fillId="0" borderId="21" xfId="0" applyNumberFormat="1" applyFont="1" applyFill="1" applyBorder="1" applyAlignment="1" applyProtection="1">
      <alignment/>
      <protection/>
    </xf>
    <xf numFmtId="0" fontId="70" fillId="0" borderId="18" xfId="0" applyFont="1" applyBorder="1" applyAlignment="1">
      <alignment wrapText="1"/>
    </xf>
    <xf numFmtId="0" fontId="38" fillId="0" borderId="21" xfId="0" applyNumberFormat="1" applyFont="1" applyFill="1" applyBorder="1" applyAlignment="1" applyProtection="1">
      <alignment wrapText="1"/>
      <protection/>
    </xf>
    <xf numFmtId="0" fontId="68" fillId="0" borderId="18" xfId="0" applyFont="1" applyBorder="1" applyAlignment="1">
      <alignment wrapText="1"/>
    </xf>
    <xf numFmtId="0" fontId="0" fillId="0" borderId="21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73" fillId="47" borderId="18" xfId="0" applyFont="1" applyFill="1" applyBorder="1" applyAlignment="1">
      <alignment/>
    </xf>
    <xf numFmtId="0" fontId="74" fillId="47" borderId="17" xfId="0" applyFont="1" applyFill="1" applyBorder="1" applyAlignment="1">
      <alignment/>
    </xf>
    <xf numFmtId="0" fontId="74" fillId="47" borderId="21" xfId="0" applyFont="1" applyFill="1" applyBorder="1" applyAlignment="1">
      <alignment/>
    </xf>
    <xf numFmtId="0" fontId="73" fillId="47" borderId="18" xfId="0" applyFont="1" applyFill="1" applyBorder="1" applyAlignment="1">
      <alignment vertical="top" wrapText="1"/>
    </xf>
    <xf numFmtId="0" fontId="73" fillId="47" borderId="17" xfId="0" applyFont="1" applyFill="1" applyBorder="1" applyAlignment="1">
      <alignment vertical="top" wrapText="1"/>
    </xf>
    <xf numFmtId="0" fontId="73" fillId="47" borderId="21" xfId="0" applyFont="1" applyFill="1" applyBorder="1" applyAlignment="1">
      <alignment vertical="top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23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61.5" customHeight="1">
      <c r="A1" s="86" t="s">
        <v>99</v>
      </c>
      <c r="B1" s="86"/>
      <c r="C1" s="86"/>
      <c r="D1" s="86"/>
      <c r="E1" s="86"/>
      <c r="F1" s="86"/>
      <c r="G1" s="86"/>
      <c r="H1" s="86"/>
    </row>
    <row r="2" spans="1:8" s="4" customFormat="1" ht="26.25" customHeight="1">
      <c r="A2" s="86" t="s">
        <v>11</v>
      </c>
      <c r="B2" s="86"/>
      <c r="C2" s="86"/>
      <c r="D2" s="86"/>
      <c r="E2" s="86"/>
      <c r="F2" s="86"/>
      <c r="G2" s="97"/>
      <c r="H2" s="97"/>
    </row>
    <row r="3" spans="1:8" ht="25.5" customHeight="1">
      <c r="A3" s="86"/>
      <c r="B3" s="86"/>
      <c r="C3" s="86"/>
      <c r="D3" s="86"/>
      <c r="E3" s="86"/>
      <c r="F3" s="86"/>
      <c r="G3" s="86"/>
      <c r="H3" s="88"/>
    </row>
    <row r="4" spans="1:5" ht="9" customHeight="1">
      <c r="A4" s="5"/>
      <c r="B4" s="6"/>
      <c r="C4" s="6"/>
      <c r="D4" s="6"/>
      <c r="E4" s="6"/>
    </row>
    <row r="5" spans="1:9" ht="27.75" customHeight="1">
      <c r="A5" s="7"/>
      <c r="B5" s="8"/>
      <c r="C5" s="8"/>
      <c r="D5" s="9"/>
      <c r="E5" s="10"/>
      <c r="F5" s="11" t="s">
        <v>67</v>
      </c>
      <c r="G5" s="11" t="s">
        <v>68</v>
      </c>
      <c r="H5" s="12" t="s">
        <v>69</v>
      </c>
      <c r="I5" s="13"/>
    </row>
    <row r="6" spans="1:9" ht="27.75" customHeight="1">
      <c r="A6" s="91" t="s">
        <v>12</v>
      </c>
      <c r="B6" s="90"/>
      <c r="C6" s="90"/>
      <c r="D6" s="90"/>
      <c r="E6" s="96"/>
      <c r="F6" s="57">
        <v>3555503.11</v>
      </c>
      <c r="G6" s="57">
        <v>3569048.5</v>
      </c>
      <c r="H6" s="57">
        <v>3583661.62</v>
      </c>
      <c r="I6" s="24"/>
    </row>
    <row r="7" spans="1:8" ht="22.5" customHeight="1">
      <c r="A7" s="91" t="s">
        <v>0</v>
      </c>
      <c r="B7" s="90"/>
      <c r="C7" s="90"/>
      <c r="D7" s="90"/>
      <c r="E7" s="96"/>
      <c r="F7" s="14"/>
      <c r="G7" s="14"/>
      <c r="H7" s="14"/>
    </row>
    <row r="8" spans="1:8" ht="22.5" customHeight="1">
      <c r="A8" s="98" t="s">
        <v>14</v>
      </c>
      <c r="B8" s="96"/>
      <c r="C8" s="96"/>
      <c r="D8" s="96"/>
      <c r="E8" s="96"/>
      <c r="F8" s="14"/>
      <c r="G8" s="14"/>
      <c r="H8" s="14"/>
    </row>
    <row r="9" spans="1:8" ht="22.5" customHeight="1">
      <c r="A9" s="25" t="s">
        <v>13</v>
      </c>
      <c r="B9" s="1"/>
      <c r="C9" s="1"/>
      <c r="D9" s="1"/>
      <c r="E9" s="1"/>
      <c r="F9" s="56">
        <f>F6</f>
        <v>3555503.11</v>
      </c>
      <c r="G9" s="56">
        <f>G6</f>
        <v>3569048.5</v>
      </c>
      <c r="H9" s="56">
        <f>H6</f>
        <v>3583661.62</v>
      </c>
    </row>
    <row r="10" spans="1:8" ht="22.5" customHeight="1">
      <c r="A10" s="89" t="s">
        <v>1</v>
      </c>
      <c r="B10" s="90"/>
      <c r="C10" s="90"/>
      <c r="D10" s="90"/>
      <c r="E10" s="99"/>
      <c r="F10" s="15"/>
      <c r="G10" s="15"/>
      <c r="H10" s="15"/>
    </row>
    <row r="11" spans="1:8" ht="22.5" customHeight="1">
      <c r="A11" s="98" t="s">
        <v>2</v>
      </c>
      <c r="B11" s="96"/>
      <c r="C11" s="96"/>
      <c r="D11" s="96"/>
      <c r="E11" s="96"/>
      <c r="F11" s="15"/>
      <c r="G11" s="15"/>
      <c r="H11" s="15"/>
    </row>
    <row r="12" spans="1:8" ht="22.5" customHeight="1">
      <c r="A12" s="89" t="s">
        <v>3</v>
      </c>
      <c r="B12" s="90"/>
      <c r="C12" s="90"/>
      <c r="D12" s="90"/>
      <c r="E12" s="90"/>
      <c r="F12" s="15">
        <f>+F6-F9</f>
        <v>0</v>
      </c>
      <c r="G12" s="15">
        <f>+G6-G9</f>
        <v>0</v>
      </c>
      <c r="H12" s="15">
        <f>+H6-H9</f>
        <v>0</v>
      </c>
    </row>
    <row r="13" spans="1:8" ht="25.5" customHeight="1">
      <c r="A13" s="86"/>
      <c r="B13" s="87"/>
      <c r="C13" s="87"/>
      <c r="D13" s="87"/>
      <c r="E13" s="87"/>
      <c r="F13" s="88"/>
      <c r="G13" s="88"/>
      <c r="H13" s="88"/>
    </row>
    <row r="14" spans="1:8" ht="27.75" customHeight="1">
      <c r="A14" s="7"/>
      <c r="B14" s="8"/>
      <c r="C14" s="8"/>
      <c r="D14" s="9"/>
      <c r="E14" s="10"/>
      <c r="F14" s="11" t="s">
        <v>56</v>
      </c>
      <c r="G14" s="11" t="s">
        <v>55</v>
      </c>
      <c r="H14" s="12" t="s">
        <v>57</v>
      </c>
    </row>
    <row r="15" spans="1:8" ht="22.5" customHeight="1">
      <c r="A15" s="92" t="s">
        <v>4</v>
      </c>
      <c r="B15" s="93"/>
      <c r="C15" s="93"/>
      <c r="D15" s="93"/>
      <c r="E15" s="94"/>
      <c r="F15" s="17">
        <v>0</v>
      </c>
      <c r="G15" s="17">
        <v>0</v>
      </c>
      <c r="H15" s="15">
        <v>0</v>
      </c>
    </row>
    <row r="16" spans="1:8" s="3" customFormat="1" ht="25.5" customHeight="1">
      <c r="A16" s="95"/>
      <c r="B16" s="87"/>
      <c r="C16" s="87"/>
      <c r="D16" s="87"/>
      <c r="E16" s="87"/>
      <c r="F16" s="88"/>
      <c r="G16" s="88"/>
      <c r="H16" s="88"/>
    </row>
    <row r="17" spans="1:8" s="3" customFormat="1" ht="27.75" customHeight="1">
      <c r="A17" s="7"/>
      <c r="B17" s="8"/>
      <c r="C17" s="8"/>
      <c r="D17" s="9"/>
      <c r="E17" s="10"/>
      <c r="F17" s="11" t="s">
        <v>56</v>
      </c>
      <c r="G17" s="11" t="s">
        <v>55</v>
      </c>
      <c r="H17" s="12" t="s">
        <v>57</v>
      </c>
    </row>
    <row r="18" spans="1:8" s="3" customFormat="1" ht="22.5" customHeight="1">
      <c r="A18" s="91" t="s">
        <v>5</v>
      </c>
      <c r="B18" s="90"/>
      <c r="C18" s="90"/>
      <c r="D18" s="90"/>
      <c r="E18" s="90"/>
      <c r="F18" s="14">
        <v>0</v>
      </c>
      <c r="G18" s="14">
        <v>0</v>
      </c>
      <c r="H18" s="14">
        <v>0</v>
      </c>
    </row>
    <row r="19" spans="1:8" s="3" customFormat="1" ht="22.5" customHeight="1">
      <c r="A19" s="91" t="s">
        <v>6</v>
      </c>
      <c r="B19" s="90"/>
      <c r="C19" s="90"/>
      <c r="D19" s="90"/>
      <c r="E19" s="90"/>
      <c r="F19" s="14">
        <v>0</v>
      </c>
      <c r="G19" s="14">
        <v>0</v>
      </c>
      <c r="H19" s="14">
        <v>0</v>
      </c>
    </row>
    <row r="20" spans="1:8" s="3" customFormat="1" ht="22.5" customHeight="1">
      <c r="A20" s="89" t="s">
        <v>7</v>
      </c>
      <c r="B20" s="90"/>
      <c r="C20" s="90"/>
      <c r="D20" s="90"/>
      <c r="E20" s="90"/>
      <c r="F20" s="14">
        <v>0</v>
      </c>
      <c r="G20" s="14">
        <v>0</v>
      </c>
      <c r="H20" s="14">
        <v>0</v>
      </c>
    </row>
    <row r="21" spans="1:8" s="3" customFormat="1" ht="15" customHeight="1">
      <c r="A21" s="18"/>
      <c r="B21" s="19"/>
      <c r="C21" s="16"/>
      <c r="D21" s="20"/>
      <c r="E21" s="19"/>
      <c r="F21" s="21"/>
      <c r="G21" s="21"/>
      <c r="H21" s="21"/>
    </row>
    <row r="22" spans="1:8" s="3" customFormat="1" ht="22.5" customHeight="1">
      <c r="A22" s="89" t="s">
        <v>8</v>
      </c>
      <c r="B22" s="90"/>
      <c r="C22" s="90"/>
      <c r="D22" s="90"/>
      <c r="E22" s="90"/>
      <c r="F22" s="14">
        <v>0</v>
      </c>
      <c r="G22" s="14">
        <v>0</v>
      </c>
      <c r="H22" s="14">
        <f>SUM(H12,H15,H20)</f>
        <v>0</v>
      </c>
    </row>
    <row r="23" spans="1:5" s="3" customFormat="1" ht="18" customHeight="1">
      <c r="A23" s="22"/>
      <c r="B23" s="6"/>
      <c r="C23" s="6"/>
      <c r="D23" s="6"/>
      <c r="E23" s="6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2" width="7.140625" style="0" customWidth="1"/>
    <col min="3" max="3" width="56.140625" style="0" customWidth="1"/>
    <col min="4" max="4" width="13.28125" style="0" customWidth="1"/>
    <col min="5" max="5" width="14.8515625" style="0" customWidth="1"/>
    <col min="6" max="6" width="14.140625" style="0" customWidth="1"/>
    <col min="7" max="7" width="13.57421875" style="0" customWidth="1"/>
  </cols>
  <sheetData>
    <row r="1" spans="1:5" ht="15">
      <c r="A1" s="26" t="s">
        <v>15</v>
      </c>
      <c r="B1" s="27"/>
      <c r="C1" s="27"/>
      <c r="D1" s="27"/>
      <c r="E1" s="27"/>
    </row>
    <row r="2" spans="1:5" ht="15">
      <c r="A2" s="26" t="s">
        <v>16</v>
      </c>
      <c r="B2" s="27"/>
      <c r="C2" s="27"/>
      <c r="D2" s="27"/>
      <c r="E2" s="27"/>
    </row>
    <row r="3" spans="1:5" ht="15">
      <c r="A3" s="28" t="s">
        <v>97</v>
      </c>
      <c r="B3" s="29"/>
      <c r="C3" s="29"/>
      <c r="D3" s="29"/>
      <c r="E3" s="29"/>
    </row>
    <row r="4" spans="1:5" ht="15">
      <c r="A4" s="28" t="s">
        <v>93</v>
      </c>
      <c r="B4" s="29"/>
      <c r="C4" s="29"/>
      <c r="D4" s="29"/>
      <c r="E4" s="29"/>
    </row>
    <row r="5" spans="1:5" ht="15">
      <c r="A5" s="28" t="s">
        <v>94</v>
      </c>
      <c r="B5" s="29"/>
      <c r="C5" s="29"/>
      <c r="D5" s="29"/>
      <c r="E5" s="29"/>
    </row>
    <row r="6" spans="1:5" ht="10.5" customHeight="1">
      <c r="A6" s="26"/>
      <c r="B6" s="27"/>
      <c r="C6" s="27"/>
      <c r="D6" s="27"/>
      <c r="E6" s="27"/>
    </row>
    <row r="7" spans="1:5" ht="4.5" customHeight="1">
      <c r="A7" s="28"/>
      <c r="B7" s="30"/>
      <c r="C7" s="30"/>
      <c r="D7" s="30"/>
      <c r="E7" s="30"/>
    </row>
    <row r="8" spans="1:5" ht="15">
      <c r="A8" s="100" t="s">
        <v>98</v>
      </c>
      <c r="B8" s="101"/>
      <c r="C8" s="101"/>
      <c r="D8" s="101"/>
      <c r="E8" s="102"/>
    </row>
    <row r="9" spans="1:5" ht="15">
      <c r="A9" s="31"/>
      <c r="B9" s="32"/>
      <c r="C9" s="32"/>
      <c r="D9" s="44"/>
      <c r="E9" s="32"/>
    </row>
    <row r="10" spans="1:5" ht="15">
      <c r="A10" s="31" t="s">
        <v>17</v>
      </c>
      <c r="B10" s="32"/>
      <c r="C10" s="32"/>
      <c r="D10" s="44"/>
      <c r="E10" s="32"/>
    </row>
    <row r="11" spans="1:7" ht="38.25" customHeight="1">
      <c r="A11" s="33" t="s">
        <v>18</v>
      </c>
      <c r="B11" s="103" t="s">
        <v>19</v>
      </c>
      <c r="C11" s="104"/>
      <c r="D11" s="54" t="s">
        <v>70</v>
      </c>
      <c r="E11" s="48" t="s">
        <v>58</v>
      </c>
      <c r="F11" s="50" t="s">
        <v>59</v>
      </c>
      <c r="G11" s="50" t="s">
        <v>71</v>
      </c>
    </row>
    <row r="12" spans="1:7" ht="18" customHeight="1">
      <c r="A12" s="34">
        <v>6</v>
      </c>
      <c r="B12" s="105" t="s">
        <v>0</v>
      </c>
      <c r="C12" s="106"/>
      <c r="D12" s="35">
        <f>D17+D15+D13</f>
        <v>3539235.7</v>
      </c>
      <c r="E12" s="35">
        <f>E17+E15+E13</f>
        <v>3555503.11</v>
      </c>
      <c r="F12" s="35">
        <f>F17+F15+F13</f>
        <v>3569048.5</v>
      </c>
      <c r="G12" s="35">
        <f>G17+G15+G13</f>
        <v>3582661.61695</v>
      </c>
    </row>
    <row r="13" spans="1:7" s="67" customFormat="1" ht="18" customHeight="1">
      <c r="A13" s="72">
        <v>636</v>
      </c>
      <c r="B13" s="110" t="s">
        <v>73</v>
      </c>
      <c r="C13" s="111"/>
      <c r="D13" s="51">
        <f>D14</f>
        <v>2977310</v>
      </c>
      <c r="E13" s="51">
        <f>E14</f>
        <v>2977310</v>
      </c>
      <c r="F13" s="51">
        <f>F14</f>
        <v>2990855.39</v>
      </c>
      <c r="G13" s="51">
        <f>G14</f>
        <v>3004468.5069500003</v>
      </c>
    </row>
    <row r="14" spans="1:7" ht="15">
      <c r="A14" s="33">
        <v>6361</v>
      </c>
      <c r="B14" s="103" t="s">
        <v>74</v>
      </c>
      <c r="C14" s="109"/>
      <c r="D14" s="36">
        <f>D25</f>
        <v>2977310</v>
      </c>
      <c r="E14" s="36">
        <f>E25</f>
        <v>2977310</v>
      </c>
      <c r="F14" s="36">
        <f>F25</f>
        <v>2990855.39</v>
      </c>
      <c r="G14" s="36">
        <f>G25</f>
        <v>3004468.5069500003</v>
      </c>
    </row>
    <row r="15" spans="1:7" s="70" customFormat="1" ht="15">
      <c r="A15" s="72">
        <v>671</v>
      </c>
      <c r="B15" s="69" t="s">
        <v>20</v>
      </c>
      <c r="C15" s="82"/>
      <c r="D15" s="51">
        <f>D16</f>
        <v>558775.7</v>
      </c>
      <c r="E15" s="51">
        <f>E16</f>
        <v>574693.11</v>
      </c>
      <c r="F15" s="51">
        <f>F16</f>
        <v>574693.11</v>
      </c>
      <c r="G15" s="51">
        <f>G16</f>
        <v>574693.11</v>
      </c>
    </row>
    <row r="16" spans="1:7" ht="15">
      <c r="A16" s="33">
        <v>6711</v>
      </c>
      <c r="B16" s="103" t="s">
        <v>75</v>
      </c>
      <c r="C16" s="104"/>
      <c r="D16" s="36">
        <f>D42</f>
        <v>558775.7</v>
      </c>
      <c r="E16" s="36">
        <f>E42</f>
        <v>574693.11</v>
      </c>
      <c r="F16" s="36">
        <f>F42</f>
        <v>574693.11</v>
      </c>
      <c r="G16" s="36">
        <f>G42</f>
        <v>574693.11</v>
      </c>
    </row>
    <row r="17" spans="1:7" s="70" customFormat="1" ht="15">
      <c r="A17" s="72">
        <v>652</v>
      </c>
      <c r="B17" s="107" t="s">
        <v>72</v>
      </c>
      <c r="C17" s="108"/>
      <c r="D17" s="51">
        <f>D18</f>
        <v>3150</v>
      </c>
      <c r="E17" s="51">
        <f>E18</f>
        <v>3500</v>
      </c>
      <c r="F17" s="51">
        <f>F18</f>
        <v>3500</v>
      </c>
      <c r="G17" s="51">
        <f>G18</f>
        <v>3500</v>
      </c>
    </row>
    <row r="18" spans="1:7" ht="15">
      <c r="A18" s="33">
        <v>6526</v>
      </c>
      <c r="B18" s="103" t="s">
        <v>21</v>
      </c>
      <c r="C18" s="104"/>
      <c r="D18" s="36">
        <f>D83</f>
        <v>3150</v>
      </c>
      <c r="E18" s="36">
        <f>E83</f>
        <v>3500</v>
      </c>
      <c r="F18" s="36">
        <f>F83</f>
        <v>3500</v>
      </c>
      <c r="G18" s="36">
        <f>G83</f>
        <v>3500</v>
      </c>
    </row>
    <row r="19" spans="1:7" ht="15.75">
      <c r="A19" s="115" t="s">
        <v>22</v>
      </c>
      <c r="B19" s="116"/>
      <c r="C19" s="117"/>
      <c r="D19" s="53">
        <f>D12</f>
        <v>3539235.7</v>
      </c>
      <c r="E19" s="53">
        <f>E12</f>
        <v>3555503.11</v>
      </c>
      <c r="F19" s="53">
        <f>F12</f>
        <v>3569048.5</v>
      </c>
      <c r="G19" s="53">
        <f>G12</f>
        <v>3582661.61695</v>
      </c>
    </row>
    <row r="20" spans="1:5" ht="6.75" customHeight="1">
      <c r="A20" s="37"/>
      <c r="B20" s="38"/>
      <c r="C20" s="38"/>
      <c r="D20" s="38"/>
      <c r="E20" s="38"/>
    </row>
    <row r="21" spans="1:5" ht="24" customHeight="1">
      <c r="A21" s="37" t="s">
        <v>23</v>
      </c>
      <c r="B21" s="38"/>
      <c r="C21" s="38"/>
      <c r="D21" s="38"/>
      <c r="E21" s="38"/>
    </row>
    <row r="22" spans="1:5" ht="8.25" customHeight="1">
      <c r="A22" s="37"/>
      <c r="B22" s="38"/>
      <c r="C22" s="38"/>
      <c r="D22" s="38"/>
      <c r="E22" s="38"/>
    </row>
    <row r="23" spans="1:7" ht="20.25" customHeight="1">
      <c r="A23" s="46" t="s">
        <v>48</v>
      </c>
      <c r="B23" s="39"/>
      <c r="C23" s="39"/>
      <c r="D23" s="39"/>
      <c r="E23" s="45"/>
      <c r="F23" s="47"/>
      <c r="G23" s="47"/>
    </row>
    <row r="24" spans="1:7" ht="26.25">
      <c r="A24" s="40" t="s">
        <v>24</v>
      </c>
      <c r="B24" s="33" t="s">
        <v>18</v>
      </c>
      <c r="C24" s="33" t="s">
        <v>19</v>
      </c>
      <c r="D24" s="54" t="s">
        <v>70</v>
      </c>
      <c r="E24" s="48" t="s">
        <v>58</v>
      </c>
      <c r="F24" s="50" t="s">
        <v>59</v>
      </c>
      <c r="G24" s="50" t="s">
        <v>71</v>
      </c>
    </row>
    <row r="25" spans="1:7" ht="15">
      <c r="A25" s="40"/>
      <c r="B25" s="33">
        <v>3</v>
      </c>
      <c r="C25" s="33" t="s">
        <v>91</v>
      </c>
      <c r="D25" s="80">
        <f>D26+D28+D30+D33+D35</f>
        <v>2977310</v>
      </c>
      <c r="E25" s="80">
        <f>E26+E28+E30+E33+E35</f>
        <v>2977310</v>
      </c>
      <c r="F25" s="80">
        <f>F26+F28+F30+F33+F35</f>
        <v>2990855.39</v>
      </c>
      <c r="G25" s="80">
        <f>G26+G28+G30+G33+G35</f>
        <v>3004468.5069500003</v>
      </c>
    </row>
    <row r="26" spans="1:7" s="70" customFormat="1" ht="15">
      <c r="A26" s="68"/>
      <c r="B26" s="72">
        <v>311</v>
      </c>
      <c r="C26" s="72" t="s">
        <v>89</v>
      </c>
      <c r="D26" s="81">
        <f>D27</f>
        <v>2311500</v>
      </c>
      <c r="E26" s="81">
        <f>E27</f>
        <v>2311500</v>
      </c>
      <c r="F26" s="81">
        <f>F27</f>
        <v>2323057.5</v>
      </c>
      <c r="G26" s="81">
        <f>G27</f>
        <v>2334672.7875</v>
      </c>
    </row>
    <row r="27" spans="1:7" ht="15">
      <c r="A27" s="40"/>
      <c r="B27" s="33">
        <v>3111</v>
      </c>
      <c r="C27" s="33" t="s">
        <v>49</v>
      </c>
      <c r="D27" s="36">
        <v>2311500</v>
      </c>
      <c r="E27" s="36">
        <v>2311500</v>
      </c>
      <c r="F27" s="83">
        <f>(E27*0.5)/100+E27</f>
        <v>2323057.5</v>
      </c>
      <c r="G27" s="83">
        <f>(F27*0.5)/100+F27</f>
        <v>2334672.7875</v>
      </c>
    </row>
    <row r="28" spans="1:7" s="70" customFormat="1" ht="15">
      <c r="A28" s="68"/>
      <c r="B28" s="72">
        <v>312</v>
      </c>
      <c r="C28" s="72" t="s">
        <v>9</v>
      </c>
      <c r="D28" s="51">
        <f>D29</f>
        <v>30000</v>
      </c>
      <c r="E28" s="51">
        <f>E29</f>
        <v>30000</v>
      </c>
      <c r="F28" s="51">
        <f>F29</f>
        <v>30000</v>
      </c>
      <c r="G28" s="51">
        <f>G29</f>
        <v>30000</v>
      </c>
    </row>
    <row r="29" spans="1:7" ht="15">
      <c r="A29" s="40"/>
      <c r="B29" s="33">
        <v>3121</v>
      </c>
      <c r="C29" s="33" t="s">
        <v>9</v>
      </c>
      <c r="D29" s="83">
        <v>30000</v>
      </c>
      <c r="E29" s="83">
        <v>30000</v>
      </c>
      <c r="F29" s="83">
        <v>30000</v>
      </c>
      <c r="G29" s="83">
        <v>30000</v>
      </c>
    </row>
    <row r="30" spans="1:7" s="70" customFormat="1" ht="15">
      <c r="A30" s="68"/>
      <c r="B30" s="72">
        <v>313</v>
      </c>
      <c r="C30" s="72" t="s">
        <v>90</v>
      </c>
      <c r="D30" s="84">
        <f>D31+D32</f>
        <v>397578</v>
      </c>
      <c r="E30" s="84">
        <f>E31+E32</f>
        <v>397578</v>
      </c>
      <c r="F30" s="84">
        <f>F31+F32</f>
        <v>399565.88999999996</v>
      </c>
      <c r="G30" s="84">
        <f>G31+G32</f>
        <v>401563.71945</v>
      </c>
    </row>
    <row r="31" spans="1:7" ht="15">
      <c r="A31" s="41"/>
      <c r="B31" s="33">
        <v>3132</v>
      </c>
      <c r="C31" s="33" t="s">
        <v>50</v>
      </c>
      <c r="D31" s="36">
        <v>358282.5</v>
      </c>
      <c r="E31" s="36">
        <v>358282.5</v>
      </c>
      <c r="F31" s="83">
        <f>(E31*0.5)/100+E31</f>
        <v>360073.9125</v>
      </c>
      <c r="G31" s="83">
        <f>(F31*0.5)/100+F31</f>
        <v>361874.28206249996</v>
      </c>
    </row>
    <row r="32" spans="1:7" ht="15">
      <c r="A32" s="41"/>
      <c r="B32" s="33">
        <v>3133</v>
      </c>
      <c r="C32" s="33" t="s">
        <v>51</v>
      </c>
      <c r="D32" s="36">
        <v>39295.5</v>
      </c>
      <c r="E32" s="36">
        <v>39295.5</v>
      </c>
      <c r="F32" s="83">
        <f>(E32*0.5)/100+E32</f>
        <v>39491.9775</v>
      </c>
      <c r="G32" s="83">
        <f>(F32*0.5)/100+F32</f>
        <v>39689.4373875</v>
      </c>
    </row>
    <row r="33" spans="1:7" s="70" customFormat="1" ht="15">
      <c r="A33" s="71"/>
      <c r="B33" s="72">
        <v>321</v>
      </c>
      <c r="C33" s="72" t="s">
        <v>81</v>
      </c>
      <c r="D33" s="51">
        <f>D34</f>
        <v>227000</v>
      </c>
      <c r="E33" s="51">
        <f>E34</f>
        <v>227000</v>
      </c>
      <c r="F33" s="51">
        <f>F34</f>
        <v>227000</v>
      </c>
      <c r="G33" s="51">
        <f>G34</f>
        <v>227000</v>
      </c>
    </row>
    <row r="34" spans="1:7" ht="15">
      <c r="A34" s="41"/>
      <c r="B34" s="33">
        <v>3212</v>
      </c>
      <c r="C34" s="33" t="s">
        <v>52</v>
      </c>
      <c r="D34" s="36">
        <v>227000</v>
      </c>
      <c r="E34" s="36">
        <v>227000</v>
      </c>
      <c r="F34" s="36">
        <v>227000</v>
      </c>
      <c r="G34" s="36">
        <v>227000</v>
      </c>
    </row>
    <row r="35" spans="1:7" s="70" customFormat="1" ht="15">
      <c r="A35" s="71"/>
      <c r="B35" s="72">
        <v>329</v>
      </c>
      <c r="C35" s="72" t="s">
        <v>10</v>
      </c>
      <c r="D35" s="51">
        <f>D36</f>
        <v>11232</v>
      </c>
      <c r="E35" s="51">
        <f>E36</f>
        <v>11232</v>
      </c>
      <c r="F35" s="51">
        <f>F36</f>
        <v>11232</v>
      </c>
      <c r="G35" s="51">
        <f>G36</f>
        <v>11232</v>
      </c>
    </row>
    <row r="36" spans="1:7" ht="15" customHeight="1">
      <c r="A36" s="41"/>
      <c r="B36" s="33">
        <v>3295</v>
      </c>
      <c r="C36" s="40" t="s">
        <v>54</v>
      </c>
      <c r="D36" s="83">
        <v>11232</v>
      </c>
      <c r="E36" s="83">
        <v>11232</v>
      </c>
      <c r="F36" s="83">
        <v>11232</v>
      </c>
      <c r="G36" s="83">
        <v>11232</v>
      </c>
    </row>
    <row r="37" spans="1:5" ht="19.5" customHeight="1">
      <c r="A37" s="37" t="s">
        <v>53</v>
      </c>
      <c r="B37" s="38"/>
      <c r="C37" s="38"/>
      <c r="D37" s="38"/>
      <c r="E37" s="38"/>
    </row>
    <row r="38" spans="1:7" ht="26.25">
      <c r="A38" s="40" t="s">
        <v>24</v>
      </c>
      <c r="B38" s="33" t="s">
        <v>18</v>
      </c>
      <c r="C38" s="33" t="s">
        <v>19</v>
      </c>
      <c r="D38" s="55" t="s">
        <v>70</v>
      </c>
      <c r="E38" s="48" t="s">
        <v>58</v>
      </c>
      <c r="F38" s="50" t="s">
        <v>59</v>
      </c>
      <c r="G38" s="50" t="s">
        <v>71</v>
      </c>
    </row>
    <row r="39" spans="1:7" ht="15">
      <c r="A39" s="112" t="s">
        <v>78</v>
      </c>
      <c r="B39" s="113"/>
      <c r="C39" s="103" t="s">
        <v>77</v>
      </c>
      <c r="D39" s="114"/>
      <c r="E39" s="114"/>
      <c r="F39" s="114"/>
      <c r="G39" s="113"/>
    </row>
    <row r="40" spans="1:7" ht="15">
      <c r="A40" s="112" t="s">
        <v>79</v>
      </c>
      <c r="B40" s="113"/>
      <c r="C40" s="103" t="s">
        <v>80</v>
      </c>
      <c r="D40" s="114"/>
      <c r="E40" s="114"/>
      <c r="F40" s="114"/>
      <c r="G40" s="113"/>
    </row>
    <row r="41" spans="1:7" ht="15">
      <c r="A41" s="40"/>
      <c r="B41" s="47">
        <v>3</v>
      </c>
      <c r="C41" s="79" t="s">
        <v>88</v>
      </c>
      <c r="D41" s="76">
        <f>D42+D83</f>
        <v>561925.7</v>
      </c>
      <c r="E41" s="76">
        <f>E42+E83</f>
        <v>578193.11</v>
      </c>
      <c r="F41" s="76">
        <f>F42+F83</f>
        <v>578193.11</v>
      </c>
      <c r="G41" s="76">
        <f>G42+G83</f>
        <v>578193.11</v>
      </c>
    </row>
    <row r="42" spans="1:7" ht="15">
      <c r="A42" s="40"/>
      <c r="B42" s="47">
        <v>32</v>
      </c>
      <c r="C42" s="66" t="s">
        <v>82</v>
      </c>
      <c r="D42" s="76">
        <f>D43+D46+D54+D63+D69</f>
        <v>558775.7</v>
      </c>
      <c r="E42" s="76">
        <f>E43+E46+E54+E63+E69</f>
        <v>574693.11</v>
      </c>
      <c r="F42" s="76">
        <f>F43+F46+F54+F63+F69</f>
        <v>574693.11</v>
      </c>
      <c r="G42" s="76">
        <f>G43+G46+G54+G63+G69</f>
        <v>574693.11</v>
      </c>
    </row>
    <row r="43" spans="1:7" s="70" customFormat="1" ht="15">
      <c r="A43" s="68"/>
      <c r="B43" s="77">
        <v>321</v>
      </c>
      <c r="C43" s="69" t="s">
        <v>81</v>
      </c>
      <c r="D43" s="78">
        <f>D44+D45</f>
        <v>5000</v>
      </c>
      <c r="E43" s="78">
        <f>E44+E45</f>
        <v>10000</v>
      </c>
      <c r="F43" s="78">
        <f>F44+F45</f>
        <v>10000</v>
      </c>
      <c r="G43" s="78">
        <f>G44+G45</f>
        <v>10000</v>
      </c>
    </row>
    <row r="44" spans="1:7" ht="15">
      <c r="A44" s="41"/>
      <c r="B44" s="33">
        <v>3211</v>
      </c>
      <c r="C44" s="33" t="s">
        <v>25</v>
      </c>
      <c r="D44" s="36">
        <v>4000</v>
      </c>
      <c r="E44" s="36">
        <v>6000</v>
      </c>
      <c r="F44" s="49">
        <v>6000</v>
      </c>
      <c r="G44" s="49">
        <v>6000</v>
      </c>
    </row>
    <row r="45" spans="1:7" ht="15">
      <c r="A45" s="41"/>
      <c r="B45" s="33">
        <v>3213</v>
      </c>
      <c r="C45" s="33" t="s">
        <v>26</v>
      </c>
      <c r="D45" s="36">
        <v>1000</v>
      </c>
      <c r="E45" s="36">
        <v>4000</v>
      </c>
      <c r="F45" s="49">
        <v>4000</v>
      </c>
      <c r="G45" s="49">
        <v>4000</v>
      </c>
    </row>
    <row r="46" spans="1:7" s="70" customFormat="1" ht="15">
      <c r="A46" s="71"/>
      <c r="B46" s="72">
        <v>322</v>
      </c>
      <c r="C46" s="72" t="s">
        <v>83</v>
      </c>
      <c r="D46" s="51">
        <f>SUM(D47:D53)</f>
        <v>192750</v>
      </c>
      <c r="E46" s="51">
        <f>SUM(E47:E53)</f>
        <v>192000</v>
      </c>
      <c r="F46" s="51">
        <f>SUM(F47:F53)</f>
        <v>192000</v>
      </c>
      <c r="G46" s="51">
        <f>SUM(G47:G53)</f>
        <v>192000</v>
      </c>
    </row>
    <row r="47" spans="1:7" ht="15">
      <c r="A47" s="41"/>
      <c r="B47" s="33">
        <v>3221</v>
      </c>
      <c r="C47" s="33" t="s">
        <v>27</v>
      </c>
      <c r="D47" s="36">
        <v>12000</v>
      </c>
      <c r="E47" s="36">
        <v>13000</v>
      </c>
      <c r="F47" s="49">
        <v>13000</v>
      </c>
      <c r="G47" s="49">
        <v>13000</v>
      </c>
    </row>
    <row r="48" spans="1:7" ht="15">
      <c r="A48" s="41"/>
      <c r="B48" s="33">
        <v>3222</v>
      </c>
      <c r="C48" s="33" t="s">
        <v>28</v>
      </c>
      <c r="D48" s="36">
        <v>10000</v>
      </c>
      <c r="E48" s="36">
        <v>10000</v>
      </c>
      <c r="F48" s="49">
        <v>10000</v>
      </c>
      <c r="G48" s="49">
        <v>10000</v>
      </c>
    </row>
    <row r="49" spans="1:7" ht="15">
      <c r="A49" s="41"/>
      <c r="B49" s="33">
        <v>32231</v>
      </c>
      <c r="C49" s="33" t="s">
        <v>29</v>
      </c>
      <c r="D49" s="36">
        <v>30000</v>
      </c>
      <c r="E49" s="36">
        <v>30000</v>
      </c>
      <c r="F49" s="49">
        <v>30000</v>
      </c>
      <c r="G49" s="49">
        <v>30000</v>
      </c>
    </row>
    <row r="50" spans="1:7" ht="15">
      <c r="A50" s="41"/>
      <c r="B50" s="33">
        <v>32234</v>
      </c>
      <c r="C50" s="33" t="s">
        <v>30</v>
      </c>
      <c r="D50" s="36">
        <v>120000</v>
      </c>
      <c r="E50" s="36">
        <v>120000</v>
      </c>
      <c r="F50" s="49">
        <v>120000</v>
      </c>
      <c r="G50" s="49">
        <v>120000</v>
      </c>
    </row>
    <row r="51" spans="1:7" ht="15">
      <c r="A51" s="41"/>
      <c r="B51" s="33">
        <v>3224</v>
      </c>
      <c r="C51" s="33" t="s">
        <v>31</v>
      </c>
      <c r="D51" s="36">
        <v>15000</v>
      </c>
      <c r="E51" s="36">
        <v>15000</v>
      </c>
      <c r="F51" s="49">
        <v>15000</v>
      </c>
      <c r="G51" s="49">
        <v>15000</v>
      </c>
    </row>
    <row r="52" spans="1:7" ht="15">
      <c r="A52" s="41"/>
      <c r="B52" s="33">
        <v>3225</v>
      </c>
      <c r="C52" s="33" t="s">
        <v>32</v>
      </c>
      <c r="D52" s="36">
        <v>5750</v>
      </c>
      <c r="E52" s="36">
        <v>4000</v>
      </c>
      <c r="F52" s="49">
        <v>4000</v>
      </c>
      <c r="G52" s="49">
        <v>4000</v>
      </c>
    </row>
    <row r="53" spans="1:7" ht="15">
      <c r="A53" s="41"/>
      <c r="B53" s="33">
        <v>3227</v>
      </c>
      <c r="C53" s="33" t="s">
        <v>60</v>
      </c>
      <c r="D53" s="36">
        <v>0</v>
      </c>
      <c r="E53" s="36">
        <v>0</v>
      </c>
      <c r="F53" s="49">
        <v>0</v>
      </c>
      <c r="G53" s="49">
        <v>0</v>
      </c>
    </row>
    <row r="54" spans="1:7" s="70" customFormat="1" ht="15">
      <c r="A54" s="71"/>
      <c r="B54" s="72">
        <v>323</v>
      </c>
      <c r="C54" s="72" t="s">
        <v>84</v>
      </c>
      <c r="D54" s="51">
        <f>SUM(D55:D62)</f>
        <v>357275.7</v>
      </c>
      <c r="E54" s="51">
        <f>SUM(E55:E62)</f>
        <v>358401</v>
      </c>
      <c r="F54" s="51">
        <f>SUM(F55:F62)</f>
        <v>358401</v>
      </c>
      <c r="G54" s="51">
        <f>SUM(G55:G62)</f>
        <v>358401</v>
      </c>
    </row>
    <row r="55" spans="1:7" ht="15">
      <c r="A55" s="41"/>
      <c r="B55" s="33">
        <v>3231</v>
      </c>
      <c r="C55" s="33" t="s">
        <v>33</v>
      </c>
      <c r="D55" s="36">
        <v>12000</v>
      </c>
      <c r="E55" s="36">
        <v>12500</v>
      </c>
      <c r="F55" s="49">
        <v>12500</v>
      </c>
      <c r="G55" s="49">
        <v>12500</v>
      </c>
    </row>
    <row r="56" spans="1:7" ht="15">
      <c r="A56" s="41"/>
      <c r="B56" s="33">
        <v>3232</v>
      </c>
      <c r="C56" s="33" t="s">
        <v>34</v>
      </c>
      <c r="D56" s="36">
        <v>15000</v>
      </c>
      <c r="E56" s="36">
        <v>15000</v>
      </c>
      <c r="F56" s="49">
        <v>15000</v>
      </c>
      <c r="G56" s="49">
        <v>15000</v>
      </c>
    </row>
    <row r="57" spans="1:7" ht="15">
      <c r="A57" s="41"/>
      <c r="B57" s="33">
        <v>3233</v>
      </c>
      <c r="C57" s="33" t="s">
        <v>35</v>
      </c>
      <c r="D57" s="36">
        <v>0</v>
      </c>
      <c r="E57" s="36">
        <v>0</v>
      </c>
      <c r="F57" s="49">
        <v>0</v>
      </c>
      <c r="G57" s="49">
        <v>0</v>
      </c>
    </row>
    <row r="58" spans="1:7" ht="15">
      <c r="A58" s="41"/>
      <c r="B58" s="33">
        <v>3234</v>
      </c>
      <c r="C58" s="33" t="s">
        <v>36</v>
      </c>
      <c r="D58" s="36">
        <v>18003.7</v>
      </c>
      <c r="E58" s="36">
        <v>20000</v>
      </c>
      <c r="F58" s="49">
        <v>20000</v>
      </c>
      <c r="G58" s="49">
        <v>20000</v>
      </c>
    </row>
    <row r="59" spans="1:7" ht="15">
      <c r="A59" s="41"/>
      <c r="B59" s="33">
        <v>3235</v>
      </c>
      <c r="C59" s="33" t="s">
        <v>37</v>
      </c>
      <c r="D59" s="36">
        <v>294272</v>
      </c>
      <c r="E59" s="36">
        <v>288401</v>
      </c>
      <c r="F59" s="49">
        <v>288401</v>
      </c>
      <c r="G59" s="49">
        <v>288401</v>
      </c>
    </row>
    <row r="60" spans="1:7" ht="15">
      <c r="A60" s="41"/>
      <c r="B60" s="33">
        <v>3236</v>
      </c>
      <c r="C60" s="33" t="s">
        <v>38</v>
      </c>
      <c r="D60" s="36">
        <v>6000</v>
      </c>
      <c r="E60" s="36">
        <v>10000</v>
      </c>
      <c r="F60" s="49">
        <v>10000</v>
      </c>
      <c r="G60" s="49">
        <v>10000</v>
      </c>
    </row>
    <row r="61" spans="1:7" ht="15">
      <c r="A61" s="41"/>
      <c r="B61" s="33">
        <v>3237</v>
      </c>
      <c r="C61" s="33" t="s">
        <v>39</v>
      </c>
      <c r="D61" s="36">
        <v>0</v>
      </c>
      <c r="E61" s="36">
        <v>0</v>
      </c>
      <c r="F61" s="49">
        <v>0</v>
      </c>
      <c r="G61" s="49">
        <v>0</v>
      </c>
    </row>
    <row r="62" spans="1:7" ht="15">
      <c r="A62" s="41"/>
      <c r="B62" s="33">
        <v>3238</v>
      </c>
      <c r="C62" s="33" t="s">
        <v>40</v>
      </c>
      <c r="D62" s="36">
        <v>12000</v>
      </c>
      <c r="E62" s="36">
        <v>12500</v>
      </c>
      <c r="F62" s="49">
        <v>12500</v>
      </c>
      <c r="G62" s="49">
        <v>12500</v>
      </c>
    </row>
    <row r="63" spans="1:7" s="70" customFormat="1" ht="15">
      <c r="A63" s="71"/>
      <c r="B63" s="72">
        <v>329</v>
      </c>
      <c r="C63" s="72" t="s">
        <v>10</v>
      </c>
      <c r="D63" s="51">
        <f>SUM(D64:D68)</f>
        <v>3500</v>
      </c>
      <c r="E63" s="51">
        <f>SUM(E64:E68)</f>
        <v>13592.11</v>
      </c>
      <c r="F63" s="51">
        <f>SUM(F64:F68)</f>
        <v>13592.11</v>
      </c>
      <c r="G63" s="51">
        <f>SUM(G64:G68)</f>
        <v>13592.11</v>
      </c>
    </row>
    <row r="64" spans="1:7" ht="15">
      <c r="A64" s="41"/>
      <c r="B64" s="33">
        <v>3292</v>
      </c>
      <c r="C64" s="33" t="s">
        <v>41</v>
      </c>
      <c r="D64" s="36">
        <v>1500</v>
      </c>
      <c r="E64" s="36">
        <v>9500</v>
      </c>
      <c r="F64" s="49">
        <v>9500</v>
      </c>
      <c r="G64" s="49">
        <v>9500</v>
      </c>
    </row>
    <row r="65" spans="1:7" ht="15">
      <c r="A65" s="41"/>
      <c r="B65" s="33">
        <v>32931</v>
      </c>
      <c r="C65" s="33" t="s">
        <v>76</v>
      </c>
      <c r="D65" s="36">
        <v>0</v>
      </c>
      <c r="E65" s="36">
        <v>1500</v>
      </c>
      <c r="F65" s="49">
        <v>1500</v>
      </c>
      <c r="G65" s="49">
        <v>1500</v>
      </c>
    </row>
    <row r="66" spans="1:7" ht="15">
      <c r="A66" s="41"/>
      <c r="B66" s="33">
        <v>3294</v>
      </c>
      <c r="C66" s="33" t="s">
        <v>42</v>
      </c>
      <c r="D66" s="36">
        <v>900</v>
      </c>
      <c r="E66" s="36">
        <v>1000</v>
      </c>
      <c r="F66" s="49">
        <v>1000</v>
      </c>
      <c r="G66" s="49">
        <v>1000</v>
      </c>
    </row>
    <row r="67" spans="1:7" ht="15">
      <c r="A67" s="41"/>
      <c r="B67" s="33">
        <v>3295</v>
      </c>
      <c r="C67" s="33" t="s">
        <v>43</v>
      </c>
      <c r="D67" s="36">
        <v>100</v>
      </c>
      <c r="E67" s="36">
        <v>500</v>
      </c>
      <c r="F67" s="49">
        <v>500</v>
      </c>
      <c r="G67" s="49">
        <v>500</v>
      </c>
    </row>
    <row r="68" spans="1:7" ht="15">
      <c r="A68" s="41"/>
      <c r="B68" s="33">
        <v>3299</v>
      </c>
      <c r="C68" s="33" t="s">
        <v>10</v>
      </c>
      <c r="D68" s="36">
        <v>1000</v>
      </c>
      <c r="E68" s="36">
        <v>1092.11</v>
      </c>
      <c r="F68" s="49">
        <v>1092.11</v>
      </c>
      <c r="G68" s="49">
        <v>1092.11</v>
      </c>
    </row>
    <row r="69" spans="1:7" s="70" customFormat="1" ht="15">
      <c r="A69" s="71"/>
      <c r="B69" s="72">
        <v>343</v>
      </c>
      <c r="C69" s="72" t="s">
        <v>85</v>
      </c>
      <c r="D69" s="51">
        <f>SUM(D70:D71)</f>
        <v>250</v>
      </c>
      <c r="E69" s="51">
        <f>SUM(E70:E71)</f>
        <v>700</v>
      </c>
      <c r="F69" s="51">
        <f>SUM(F70:F71)</f>
        <v>700</v>
      </c>
      <c r="G69" s="51">
        <f>SUM(G70:G71)</f>
        <v>700</v>
      </c>
    </row>
    <row r="70" spans="1:7" ht="15">
      <c r="A70" s="41"/>
      <c r="B70" s="33">
        <v>3431</v>
      </c>
      <c r="C70" s="33" t="s">
        <v>44</v>
      </c>
      <c r="D70" s="36">
        <v>250</v>
      </c>
      <c r="E70" s="36">
        <v>500</v>
      </c>
      <c r="F70" s="49">
        <v>500</v>
      </c>
      <c r="G70" s="49">
        <v>500</v>
      </c>
    </row>
    <row r="71" spans="1:7" ht="15">
      <c r="A71" s="41"/>
      <c r="B71" s="33">
        <v>3433</v>
      </c>
      <c r="C71" s="33" t="s">
        <v>45</v>
      </c>
      <c r="D71" s="36">
        <v>0</v>
      </c>
      <c r="E71" s="36">
        <v>200</v>
      </c>
      <c r="F71" s="49">
        <v>200</v>
      </c>
      <c r="G71" s="49">
        <v>200</v>
      </c>
    </row>
    <row r="72" spans="1:7" ht="15">
      <c r="A72" s="58"/>
      <c r="B72" s="58" t="s">
        <v>61</v>
      </c>
      <c r="C72" s="59"/>
      <c r="D72" s="60"/>
      <c r="E72" s="42"/>
      <c r="F72" s="42"/>
      <c r="G72" s="61"/>
    </row>
    <row r="73" spans="1:7" s="70" customFormat="1" ht="15">
      <c r="A73" s="74"/>
      <c r="B73" s="72">
        <v>329</v>
      </c>
      <c r="C73" s="75" t="s">
        <v>10</v>
      </c>
      <c r="D73" s="42"/>
      <c r="E73" s="42"/>
      <c r="F73" s="42"/>
      <c r="G73" s="61"/>
    </row>
    <row r="74" spans="1:7" ht="15">
      <c r="A74" s="58"/>
      <c r="B74" s="62">
        <v>3299</v>
      </c>
      <c r="C74" s="63" t="s">
        <v>10</v>
      </c>
      <c r="D74" s="36">
        <v>0</v>
      </c>
      <c r="E74" s="36">
        <v>0</v>
      </c>
      <c r="F74" s="36">
        <v>0</v>
      </c>
      <c r="G74" s="61">
        <v>0</v>
      </c>
    </row>
    <row r="75" spans="1:7" ht="15">
      <c r="A75" s="58"/>
      <c r="B75" s="33">
        <v>3299</v>
      </c>
      <c r="C75" s="64" t="s">
        <v>62</v>
      </c>
      <c r="D75" s="36">
        <v>0</v>
      </c>
      <c r="E75" s="36">
        <v>0</v>
      </c>
      <c r="F75" s="36">
        <v>0</v>
      </c>
      <c r="G75" s="61">
        <v>0</v>
      </c>
    </row>
    <row r="76" spans="1:7" ht="15">
      <c r="A76" s="58"/>
      <c r="B76" s="33">
        <v>3299</v>
      </c>
      <c r="C76" s="64" t="s">
        <v>63</v>
      </c>
      <c r="D76" s="36">
        <v>0</v>
      </c>
      <c r="E76" s="36">
        <v>0</v>
      </c>
      <c r="F76" s="36">
        <v>0</v>
      </c>
      <c r="G76" s="61">
        <v>0</v>
      </c>
    </row>
    <row r="77" spans="1:7" ht="15">
      <c r="A77" s="58"/>
      <c r="B77" s="33">
        <v>3299</v>
      </c>
      <c r="C77" s="64" t="s">
        <v>64</v>
      </c>
      <c r="D77" s="36">
        <v>0</v>
      </c>
      <c r="E77" s="36">
        <v>0</v>
      </c>
      <c r="F77" s="36">
        <v>0</v>
      </c>
      <c r="G77" s="61">
        <v>0</v>
      </c>
    </row>
    <row r="78" spans="1:7" ht="15">
      <c r="A78" s="58"/>
      <c r="B78" s="33">
        <v>3299</v>
      </c>
      <c r="C78" s="64" t="s">
        <v>65</v>
      </c>
      <c r="D78" s="36">
        <v>0</v>
      </c>
      <c r="E78" s="36">
        <v>0</v>
      </c>
      <c r="F78" s="36">
        <v>0</v>
      </c>
      <c r="G78" s="61">
        <v>0</v>
      </c>
    </row>
    <row r="79" spans="1:7" ht="15">
      <c r="A79" s="58"/>
      <c r="B79" s="33">
        <v>3299</v>
      </c>
      <c r="C79" s="64" t="s">
        <v>66</v>
      </c>
      <c r="D79" s="36">
        <v>0</v>
      </c>
      <c r="E79" s="36">
        <v>0</v>
      </c>
      <c r="F79" s="36">
        <v>0</v>
      </c>
      <c r="G79" s="61">
        <v>0</v>
      </c>
    </row>
    <row r="80" spans="1:7" ht="15">
      <c r="A80" s="58"/>
      <c r="B80" s="33"/>
      <c r="C80" s="65" t="s">
        <v>46</v>
      </c>
      <c r="D80" s="42">
        <f>SUM(D74:D79)</f>
        <v>0</v>
      </c>
      <c r="E80" s="42">
        <f>SUM(E74:E79)</f>
        <v>0</v>
      </c>
      <c r="F80" s="42">
        <f>SUM(F74:F79)</f>
        <v>0</v>
      </c>
      <c r="G80" s="42">
        <f>SUM(G74:G79)</f>
        <v>0</v>
      </c>
    </row>
    <row r="81" spans="1:7" ht="15">
      <c r="A81" s="34" t="s">
        <v>92</v>
      </c>
      <c r="B81" s="33"/>
      <c r="C81" s="33"/>
      <c r="D81" s="33"/>
      <c r="E81" s="33"/>
      <c r="F81" s="47"/>
      <c r="G81" s="47"/>
    </row>
    <row r="82" spans="1:7" ht="26.25">
      <c r="A82" s="40" t="s">
        <v>24</v>
      </c>
      <c r="B82" s="33" t="s">
        <v>18</v>
      </c>
      <c r="C82" s="33" t="s">
        <v>19</v>
      </c>
      <c r="D82" s="54" t="s">
        <v>70</v>
      </c>
      <c r="E82" s="48" t="s">
        <v>58</v>
      </c>
      <c r="F82" s="50" t="s">
        <v>59</v>
      </c>
      <c r="G82" s="50" t="s">
        <v>71</v>
      </c>
    </row>
    <row r="83" spans="1:7" ht="15">
      <c r="A83" s="40"/>
      <c r="B83" s="47">
        <v>32</v>
      </c>
      <c r="C83" s="73" t="s">
        <v>82</v>
      </c>
      <c r="D83" s="76">
        <f>D84+D87+D89</f>
        <v>3150</v>
      </c>
      <c r="E83" s="76">
        <f>E84+E87+E89</f>
        <v>3500</v>
      </c>
      <c r="F83" s="76">
        <f>F84+F87+F89</f>
        <v>3500</v>
      </c>
      <c r="G83" s="76">
        <f>G84+G87+G89</f>
        <v>3500</v>
      </c>
    </row>
    <row r="84" spans="1:7" s="70" customFormat="1" ht="15">
      <c r="A84" s="68"/>
      <c r="B84" s="72">
        <v>322</v>
      </c>
      <c r="C84" s="72" t="s">
        <v>83</v>
      </c>
      <c r="D84" s="81">
        <f>D85+D86</f>
        <v>150</v>
      </c>
      <c r="E84" s="81">
        <f>E85+E86</f>
        <v>550</v>
      </c>
      <c r="F84" s="81">
        <f>F85+F86</f>
        <v>550</v>
      </c>
      <c r="G84" s="81">
        <f>G85+G86</f>
        <v>550</v>
      </c>
    </row>
    <row r="85" spans="1:7" ht="15">
      <c r="A85" s="41"/>
      <c r="B85" s="33">
        <v>3221</v>
      </c>
      <c r="C85" s="33" t="s">
        <v>86</v>
      </c>
      <c r="D85" s="43">
        <v>150</v>
      </c>
      <c r="E85" s="43">
        <v>150</v>
      </c>
      <c r="F85" s="49">
        <v>150</v>
      </c>
      <c r="G85" s="49">
        <v>150</v>
      </c>
    </row>
    <row r="86" spans="1:7" ht="15">
      <c r="A86" s="41"/>
      <c r="B86" s="33">
        <v>3221</v>
      </c>
      <c r="C86" s="33" t="s">
        <v>87</v>
      </c>
      <c r="D86" s="43">
        <v>0</v>
      </c>
      <c r="E86" s="43">
        <v>400</v>
      </c>
      <c r="F86" s="49">
        <v>400</v>
      </c>
      <c r="G86" s="49">
        <v>400</v>
      </c>
    </row>
    <row r="87" spans="1:7" s="70" customFormat="1" ht="15">
      <c r="A87" s="71"/>
      <c r="B87" s="72">
        <v>323</v>
      </c>
      <c r="C87" s="72" t="s">
        <v>84</v>
      </c>
      <c r="D87" s="51">
        <f>D88</f>
        <v>0</v>
      </c>
      <c r="E87" s="51">
        <f>E88</f>
        <v>0</v>
      </c>
      <c r="F87" s="51">
        <f>F88</f>
        <v>0</v>
      </c>
      <c r="G87" s="51">
        <f>G88</f>
        <v>0</v>
      </c>
    </row>
    <row r="88" spans="1:7" ht="15">
      <c r="A88" s="41"/>
      <c r="B88" s="33">
        <v>3232</v>
      </c>
      <c r="C88" s="33" t="s">
        <v>34</v>
      </c>
      <c r="D88" s="43">
        <v>0</v>
      </c>
      <c r="E88" s="43">
        <v>0</v>
      </c>
      <c r="F88" s="49">
        <v>0</v>
      </c>
      <c r="G88" s="49">
        <v>0</v>
      </c>
    </row>
    <row r="89" spans="1:7" s="70" customFormat="1" ht="15">
      <c r="A89" s="71"/>
      <c r="B89" s="72">
        <v>329</v>
      </c>
      <c r="C89" s="72" t="s">
        <v>10</v>
      </c>
      <c r="D89" s="51">
        <f>D90</f>
        <v>3000</v>
      </c>
      <c r="E89" s="51">
        <f>E90</f>
        <v>2950</v>
      </c>
      <c r="F89" s="51">
        <f>F90</f>
        <v>2950</v>
      </c>
      <c r="G89" s="51">
        <f>G90</f>
        <v>2950</v>
      </c>
    </row>
    <row r="90" spans="1:7" ht="15">
      <c r="A90" s="41"/>
      <c r="B90" s="33">
        <v>3299</v>
      </c>
      <c r="C90" s="33" t="s">
        <v>10</v>
      </c>
      <c r="D90" s="43">
        <v>3000</v>
      </c>
      <c r="E90" s="43">
        <v>2950</v>
      </c>
      <c r="F90" s="49">
        <v>2950</v>
      </c>
      <c r="G90" s="49">
        <v>2950</v>
      </c>
    </row>
    <row r="91" spans="1:7" ht="15.75">
      <c r="A91" s="118" t="s">
        <v>47</v>
      </c>
      <c r="B91" s="119"/>
      <c r="C91" s="120"/>
      <c r="D91" s="52">
        <f>D25+D41</f>
        <v>3539235.7</v>
      </c>
      <c r="E91" s="52">
        <f>E25+E41</f>
        <v>3555503.11</v>
      </c>
      <c r="F91" s="52">
        <f>F25+F41</f>
        <v>3569048.5</v>
      </c>
      <c r="G91" s="52">
        <f>G25+G41</f>
        <v>3582661.61695</v>
      </c>
    </row>
    <row r="92" spans="1:5" ht="6" customHeight="1">
      <c r="A92" s="29"/>
      <c r="B92" s="29"/>
      <c r="C92" s="29"/>
      <c r="D92" s="29"/>
      <c r="E92" s="29"/>
    </row>
    <row r="93" spans="1:5" ht="5.25" customHeight="1">
      <c r="A93" s="29"/>
      <c r="B93" s="29"/>
      <c r="C93" s="29"/>
      <c r="D93" s="29"/>
      <c r="E93" s="29"/>
    </row>
    <row r="94" spans="1:5" ht="12.75">
      <c r="A94" s="29"/>
      <c r="B94" s="29"/>
      <c r="C94" s="29"/>
      <c r="D94" s="29"/>
      <c r="E94" s="85" t="s">
        <v>95</v>
      </c>
    </row>
    <row r="95" spans="1:5" ht="12.75">
      <c r="A95" s="29"/>
      <c r="B95" s="29"/>
      <c r="C95" s="29"/>
      <c r="D95" s="29"/>
      <c r="E95" s="85" t="s">
        <v>96</v>
      </c>
    </row>
    <row r="96" spans="1:5" ht="12.75">
      <c r="A96" s="29"/>
      <c r="B96" s="29"/>
      <c r="C96" s="29"/>
      <c r="D96" s="29"/>
      <c r="E96" s="29"/>
    </row>
  </sheetData>
  <sheetProtection/>
  <mergeCells count="14">
    <mergeCell ref="A39:B39"/>
    <mergeCell ref="A40:B40"/>
    <mergeCell ref="C39:G39"/>
    <mergeCell ref="C40:G40"/>
    <mergeCell ref="A19:C19"/>
    <mergeCell ref="A91:C91"/>
    <mergeCell ref="A8:E8"/>
    <mergeCell ref="B11:C11"/>
    <mergeCell ref="B12:C12"/>
    <mergeCell ref="B16:C16"/>
    <mergeCell ref="B17:C17"/>
    <mergeCell ref="B18:C18"/>
    <mergeCell ref="B14:C14"/>
    <mergeCell ref="B13:C1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2017-11-22T08:19:13Z</cp:lastPrinted>
  <dcterms:created xsi:type="dcterms:W3CDTF">2013-09-11T11:00:21Z</dcterms:created>
  <dcterms:modified xsi:type="dcterms:W3CDTF">2017-11-22T08:19:53Z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